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тин\Desktop\Для сайта\"/>
    </mc:Choice>
  </mc:AlternateContent>
  <bookViews>
    <workbookView xWindow="0" yWindow="0" windowWidth="21570" windowHeight="8145" firstSheet="11" activeTab="18"/>
  </bookViews>
  <sheets>
    <sheet name="СКИДКИ" sheetId="19" r:id="rId1"/>
    <sheet name="Здоровое сердце" sheetId="1" r:id="rId2"/>
    <sheet name="Стоп инсульт" sheetId="2" r:id="rId3"/>
    <sheet name="Диабет под контролем" sheetId="7" r:id="rId4"/>
    <sheet name="Будь здоров" sheetId="3" r:id="rId5"/>
    <sheet name="На операцию" sheetId="4" r:id="rId6"/>
    <sheet name="К врачу" sheetId="14" r:id="rId7"/>
    <sheet name="Раку-нет!" sheetId="8" r:id="rId8"/>
    <sheet name="Органы и системы" sheetId="9" r:id="rId9"/>
    <sheet name="Не чихать!" sheetId="10" r:id="rId10"/>
    <sheet name="Деликатный возраст" sheetId="11" r:id="rId11"/>
    <sheet name="Гармония гормонов" sheetId="12" r:id="rId12"/>
    <sheet name="Ж и М здоровье" sheetId="6" r:id="rId13"/>
    <sheet name="Буду мамой" sheetId="5" r:id="rId14"/>
    <sheet name="Хочу ребенка" sheetId="13" r:id="rId15"/>
    <sheet name="Телу-время" sheetId="16" r:id="rId16"/>
    <sheet name="Осторожно! Паразиты!" sheetId="18" r:id="rId17"/>
    <sheet name="К труду!" sheetId="17" r:id="rId18"/>
    <sheet name="Здоровое детство" sheetId="15" r:id="rId19"/>
  </sheets>
  <calcPr calcId="152511" refMode="R1C1"/>
</workbook>
</file>

<file path=xl/calcChain.xml><?xml version="1.0" encoding="utf-8"?>
<calcChain xmlns="http://schemas.openxmlformats.org/spreadsheetml/2006/main">
  <c r="E51" i="19" l="1"/>
  <c r="E8" i="19"/>
  <c r="E62" i="19"/>
  <c r="E56" i="19"/>
  <c r="E54" i="19"/>
  <c r="E31" i="19"/>
  <c r="E28" i="19"/>
  <c r="E23" i="19"/>
  <c r="E24" i="19"/>
  <c r="E20" i="19"/>
  <c r="E18" i="19"/>
  <c r="E10" i="19"/>
  <c r="E11" i="19"/>
  <c r="W22" i="3"/>
  <c r="E27" i="19"/>
  <c r="E26" i="19"/>
  <c r="E12" i="19"/>
  <c r="E9" i="19"/>
  <c r="E7" i="19"/>
  <c r="E6" i="19"/>
  <c r="Z23" i="6"/>
  <c r="M14" i="10" l="1"/>
  <c r="M13" i="10"/>
  <c r="AE67" i="13"/>
  <c r="AA29" i="15"/>
  <c r="AA16" i="15"/>
  <c r="L39" i="15"/>
  <c r="L26" i="15"/>
  <c r="L13" i="15"/>
  <c r="I26" i="17"/>
  <c r="I18" i="18"/>
  <c r="AC23" i="16"/>
  <c r="M19" i="16"/>
  <c r="AE54" i="13"/>
  <c r="AE26" i="13"/>
  <c r="M48" i="13"/>
  <c r="M22" i="13"/>
  <c r="M24" i="5"/>
  <c r="R39" i="6"/>
  <c r="J22" i="6"/>
  <c r="AD24" i="12"/>
  <c r="AD15" i="12"/>
  <c r="M41" i="12"/>
  <c r="M28" i="12"/>
  <c r="M13" i="12"/>
  <c r="Y37" i="11"/>
  <c r="Y20" i="11"/>
  <c r="I20" i="11"/>
  <c r="AD46" i="9"/>
  <c r="AD65" i="9"/>
  <c r="L63" i="9"/>
  <c r="N52" i="9"/>
  <c r="N42" i="9"/>
  <c r="AF29" i="9"/>
  <c r="AF16" i="9"/>
  <c r="N34" i="9"/>
  <c r="N15" i="9"/>
  <c r="Z24" i="8"/>
  <c r="J20" i="8"/>
  <c r="M45" i="14"/>
  <c r="M28" i="14"/>
  <c r="M14" i="14"/>
  <c r="AA36" i="4"/>
  <c r="Q30" i="4"/>
  <c r="H27" i="4"/>
  <c r="H36" i="3"/>
  <c r="W23" i="3" s="1"/>
  <c r="P17" i="3"/>
  <c r="T25" i="7"/>
  <c r="K19" i="7"/>
  <c r="H24" i="2"/>
  <c r="H27" i="1"/>
  <c r="E3" i="19"/>
  <c r="E5" i="19"/>
  <c r="E13" i="19"/>
  <c r="E14" i="19"/>
  <c r="E15" i="19"/>
  <c r="E43" i="19"/>
  <c r="E47" i="19"/>
  <c r="E48" i="19"/>
  <c r="E49" i="19"/>
  <c r="E50" i="19"/>
  <c r="E55" i="19"/>
  <c r="E2" i="19"/>
  <c r="P18" i="3" l="1"/>
</calcChain>
</file>

<file path=xl/sharedStrings.xml><?xml version="1.0" encoding="utf-8"?>
<sst xmlns="http://schemas.openxmlformats.org/spreadsheetml/2006/main" count="713" uniqueCount="248">
  <si>
    <t>Диагностические профили комплексного обследования для пациентов</t>
  </si>
  <si>
    <t>Глюкоза</t>
  </si>
  <si>
    <t>Креатинин</t>
  </si>
  <si>
    <t>Общий анализ крови+СОЭ</t>
  </si>
  <si>
    <t>Лактатдегидрогеназа (ЛДГ) общая</t>
  </si>
  <si>
    <t>Креатинкиназа (КФК)</t>
  </si>
  <si>
    <t>Фибриноген</t>
  </si>
  <si>
    <t>Протромбин</t>
  </si>
  <si>
    <t>Калий</t>
  </si>
  <si>
    <t>Натрий</t>
  </si>
  <si>
    <t>Кальций</t>
  </si>
  <si>
    <t>Холестерин общий</t>
  </si>
  <si>
    <t>Холестерин -ЛПВП</t>
  </si>
  <si>
    <t>Холестерин-ЛПНП</t>
  </si>
  <si>
    <t>Триглицериды</t>
  </si>
  <si>
    <t>Индекс атерогенности</t>
  </si>
  <si>
    <t>Риск ИБС 1</t>
  </si>
  <si>
    <t>Риск ИБС 2</t>
  </si>
  <si>
    <t>ЭКГ</t>
  </si>
  <si>
    <t>Дни</t>
  </si>
  <si>
    <t>Цена</t>
  </si>
  <si>
    <t xml:space="preserve">          Показатели</t>
  </si>
  <si>
    <t>С-реактивный белок</t>
  </si>
  <si>
    <t>Агрегация тромбоцитов</t>
  </si>
  <si>
    <t>Общий анализ мочи</t>
  </si>
  <si>
    <t>Общий белок</t>
  </si>
  <si>
    <t>Щелочная фосфатаза</t>
  </si>
  <si>
    <t>ГГТ (гамма-глютамилтранспептидаза)</t>
  </si>
  <si>
    <t>АЛТ (Аланинаминотрансфераза)</t>
  </si>
  <si>
    <t>АСТ (Аспартатаминотрансфераза)</t>
  </si>
  <si>
    <t>Билирубин общий</t>
  </si>
  <si>
    <t>Билирубин прямой</t>
  </si>
  <si>
    <t>Мочевая кислота</t>
  </si>
  <si>
    <t>Ревматоидный фактор</t>
  </si>
  <si>
    <t>Копрограмма (общий анализ кала)</t>
  </si>
  <si>
    <r>
      <t>Госпитальный комплекс</t>
    </r>
    <r>
      <rPr>
        <b/>
        <sz val="9"/>
        <color indexed="54"/>
        <rFont val="Calibri"/>
        <family val="2"/>
        <charset val="204"/>
      </rPr>
      <t xml:space="preserve"> </t>
    </r>
    <r>
      <rPr>
        <b/>
        <sz val="8"/>
        <color indexed="54"/>
        <rFont val="Calibri"/>
        <family val="2"/>
        <charset val="204"/>
      </rPr>
      <t>(гепат В, С, ВИЧ, Rw)</t>
    </r>
  </si>
  <si>
    <t>Гликированный гемоглобин</t>
  </si>
  <si>
    <t>Холестерин ЛПНП</t>
  </si>
  <si>
    <t>Креатинин крови</t>
  </si>
  <si>
    <t>Глюкоза мочи</t>
  </si>
  <si>
    <t>Сывороточное железо</t>
  </si>
  <si>
    <t>ТТГ</t>
  </si>
  <si>
    <r>
      <t>Т</t>
    </r>
    <r>
      <rPr>
        <b/>
        <sz val="8"/>
        <color indexed="54"/>
        <rFont val="Calibri"/>
        <family val="2"/>
        <charset val="204"/>
      </rPr>
      <t>4</t>
    </r>
    <r>
      <rPr>
        <b/>
        <sz val="11"/>
        <color indexed="54"/>
        <rFont val="Calibri"/>
        <family val="2"/>
        <charset val="204"/>
      </rPr>
      <t xml:space="preserve"> свободный</t>
    </r>
  </si>
  <si>
    <t>В комплексе для МУЖЧИН предусмотрено:</t>
  </si>
  <si>
    <t>тестостерон</t>
  </si>
  <si>
    <t>ПСА общий</t>
  </si>
  <si>
    <t>ПСА свободный</t>
  </si>
  <si>
    <t>глобулин, связывающий половые гормоны</t>
  </si>
  <si>
    <t>В комплексе для ЖЕНЩИН предусмотрено:</t>
  </si>
  <si>
    <t>Мазок гинекологический</t>
  </si>
  <si>
    <t>мазок гинекологический</t>
  </si>
  <si>
    <t>TORCH-комплекс</t>
  </si>
  <si>
    <t>антитела на Хламидии G</t>
  </si>
  <si>
    <r>
      <t>Т</t>
    </r>
    <r>
      <rPr>
        <b/>
        <sz val="8"/>
        <color indexed="54"/>
        <rFont val="Calibri"/>
        <family val="2"/>
        <charset val="204"/>
      </rPr>
      <t xml:space="preserve">4  </t>
    </r>
    <r>
      <rPr>
        <b/>
        <sz val="11"/>
        <color indexed="54"/>
        <rFont val="Calibri"/>
        <family val="2"/>
        <charset val="204"/>
      </rPr>
      <t>свободный</t>
    </r>
  </si>
  <si>
    <r>
      <t>Антитела к тиреопероксидазе</t>
    </r>
    <r>
      <rPr>
        <b/>
        <sz val="10"/>
        <color indexed="54"/>
        <rFont val="Calibri"/>
        <family val="2"/>
        <charset val="204"/>
      </rPr>
      <t xml:space="preserve"> (АТ-ТПО)</t>
    </r>
  </si>
  <si>
    <t>Общий анализ крови</t>
  </si>
  <si>
    <t>Антитела к хламидии M, G</t>
  </si>
  <si>
    <t>Антитела к микоплазме M, G</t>
  </si>
  <si>
    <t>Антитела к уреаплазме M, G</t>
  </si>
  <si>
    <t>Антитела к трихомонаде G</t>
  </si>
  <si>
    <t>Онкомаркеры СА-125</t>
  </si>
  <si>
    <t>Онкомаркеры СА-19,9</t>
  </si>
  <si>
    <t>Альфафетопротеин (АФП)</t>
  </si>
  <si>
    <t>Раково-эмбриональный антиген (РЭА)</t>
  </si>
  <si>
    <t>Онкомаркер СА-19,9</t>
  </si>
  <si>
    <t>Онкомаркер СА-125</t>
  </si>
  <si>
    <t>Онкомаркер СА-15,3</t>
  </si>
  <si>
    <t>Цитология соскоба шейки матки</t>
  </si>
  <si>
    <t>ХГЧ</t>
  </si>
  <si>
    <t>Human papilomavirus (16,18,31,33,35,39,49,52,56,58) (в.р.)</t>
  </si>
  <si>
    <t>Группа крови</t>
  </si>
  <si>
    <t>Резус-фактор</t>
  </si>
  <si>
    <t>Мочевина</t>
  </si>
  <si>
    <t>АЧТВ</t>
  </si>
  <si>
    <t>Скрининг</t>
  </si>
  <si>
    <t>АЛТ</t>
  </si>
  <si>
    <t>АСТ</t>
  </si>
  <si>
    <t>Расширенный</t>
  </si>
  <si>
    <t>Альфафетопротеин</t>
  </si>
  <si>
    <t>Альбумин крови</t>
  </si>
  <si>
    <t>Антитела к гепатитам В и С</t>
  </si>
  <si>
    <t>Креатинин мочи</t>
  </si>
  <si>
    <t>пепсиноген II</t>
  </si>
  <si>
    <t>пепсиноген I</t>
  </si>
  <si>
    <t>пепсиноген I/пепсиноген II</t>
  </si>
  <si>
    <t>гастрин-17 стимулированный</t>
  </si>
  <si>
    <t>Гастропанель:</t>
  </si>
  <si>
    <t xml:space="preserve"> антитела к Helicobacter pylori Ig G</t>
  </si>
  <si>
    <t>Антитела к H.Pylori Ig G</t>
  </si>
  <si>
    <t>Железо сывороточное</t>
  </si>
  <si>
    <t>Ферритин</t>
  </si>
  <si>
    <t>Общая железосвязывающая способность сыворотки (ОЖСС)</t>
  </si>
  <si>
    <t>Латентная железосвязывающая способность сыворотки (ЛЖСС)</t>
  </si>
  <si>
    <t>Липаза</t>
  </si>
  <si>
    <t>Общий Ig E</t>
  </si>
  <si>
    <t>Эозинофильный катионный белок (ECP)</t>
  </si>
  <si>
    <t>Тестостерон общий</t>
  </si>
  <si>
    <t>мазок урогенитальный</t>
  </si>
  <si>
    <t>Глобулин, связывающий половые гормоны (ГСПГ)</t>
  </si>
  <si>
    <t>Дегидроэпиандростерон (ДЭА-S)</t>
  </si>
  <si>
    <t>Тиреотропный гормон (ТТГ)</t>
  </si>
  <si>
    <t>Фоликулостимулирующий гормон (ФСГ)</t>
  </si>
  <si>
    <t>Лютеинизирующий гормон (ЛГ)</t>
  </si>
  <si>
    <t>Пролактин</t>
  </si>
  <si>
    <t>Эстрадиол</t>
  </si>
  <si>
    <t>Прогестерон</t>
  </si>
  <si>
    <t>Тестостерон</t>
  </si>
  <si>
    <t xml:space="preserve">Протромбиновое время </t>
  </si>
  <si>
    <t>Пренатальный скрининг 2-го триместра беременности (14-21неделя) по ХГЧ, АФП и своб.эстриолу  с рассчетом риска трисомий-18, 21 и дефекта невральной трубки (PRISСA-2)</t>
  </si>
  <si>
    <t>Пренатальный скрининг 1-го триместра беременности (9-13 неделя)по свободному бета-ХГЧ и ПАПП-А белка  с рассчетом риска трисомий-18, 21 и дефекта невральной трубки (PRISСA-1)</t>
  </si>
  <si>
    <r>
      <rPr>
        <b/>
        <sz val="14"/>
        <color indexed="10"/>
        <rFont val="Calibri"/>
        <family val="2"/>
        <charset val="204"/>
      </rPr>
      <t>Внимание!</t>
    </r>
    <r>
      <rPr>
        <b/>
        <sz val="11"/>
        <color indexed="8"/>
        <rFont val="Calibri"/>
        <family val="2"/>
        <charset val="204"/>
      </rPr>
      <t> </t>
    </r>
    <r>
      <rPr>
        <b/>
        <sz val="12"/>
        <color indexed="8"/>
        <rFont val="Calibri"/>
        <family val="2"/>
        <charset val="204"/>
      </rPr>
      <t>Для данного исследования необходимо наличие результатов УЗИ, проведенного накануне, либо в тот же день!</t>
    </r>
  </si>
  <si>
    <t>Остеопороз</t>
  </si>
  <si>
    <t>Паратгормон</t>
  </si>
  <si>
    <t>Остеокальцин</t>
  </si>
  <si>
    <t>Кальций общий</t>
  </si>
  <si>
    <t>Менопауза</t>
  </si>
  <si>
    <t>Возраст после 45 лет</t>
  </si>
  <si>
    <t>Антитела к лямблиям суммарные</t>
  </si>
  <si>
    <t>Антитела к описторху IgG</t>
  </si>
  <si>
    <t>Антитела к эхинококку IgG</t>
  </si>
  <si>
    <t>Антитела к аскаридам IgG</t>
  </si>
  <si>
    <t>Антитела к острицам IgG</t>
  </si>
  <si>
    <t>Альдостерон</t>
  </si>
  <si>
    <t>Кортизол крови</t>
  </si>
  <si>
    <t>Адренокортикотропный гормон(АКТГ)</t>
  </si>
  <si>
    <t>Ренин</t>
  </si>
  <si>
    <t>Ангиотензин</t>
  </si>
  <si>
    <t>Инсулин</t>
  </si>
  <si>
    <t>С-пептид</t>
  </si>
  <si>
    <t>Исследование кала на яйца гельминтов и простейшие (скрининг)</t>
  </si>
  <si>
    <t>Исследование соскоба на энтеробиоз</t>
  </si>
  <si>
    <t>Глюкоза крови</t>
  </si>
  <si>
    <t xml:space="preserve">Антитела  к вирусу краснухи IgG </t>
  </si>
  <si>
    <t xml:space="preserve">Антитела  к вирусу кори IgG </t>
  </si>
  <si>
    <t xml:space="preserve">Антитела  к вирусу ветряной оспы IgG </t>
  </si>
  <si>
    <t xml:space="preserve">Антитела  к вирусу эпидемического паротита IgG </t>
  </si>
  <si>
    <t>РПГА со столбнячным диагностикумом</t>
  </si>
  <si>
    <r>
      <t>Антитела  к возбудителю коклюша</t>
    </r>
    <r>
      <rPr>
        <b/>
        <sz val="12"/>
        <color indexed="54"/>
        <rFont val="Calibri"/>
        <family val="2"/>
        <charset val="204"/>
      </rPr>
      <t xml:space="preserve"> IgG </t>
    </r>
  </si>
  <si>
    <t>РПГА с дифтерийныйм диагностикумом</t>
  </si>
  <si>
    <t>Лептин</t>
  </si>
  <si>
    <t>Кортизол</t>
  </si>
  <si>
    <t>ПЦР соскоба на микоплазму</t>
  </si>
  <si>
    <t>ПЦР соскоба на хламидии</t>
  </si>
  <si>
    <t>ПЦР соскоба на трихомонаду</t>
  </si>
  <si>
    <t>ПЦР соскоба на уреаплазму</t>
  </si>
  <si>
    <t>ПЦР соскоба на гарднереллу</t>
  </si>
  <si>
    <t xml:space="preserve">Антистрептолизин-О (АСЛ-0) </t>
  </si>
  <si>
    <t>Антинуклеарный фактор (ANA screen)</t>
  </si>
  <si>
    <t>Антиспермальные антитела</t>
  </si>
  <si>
    <t>Спермограмма</t>
  </si>
  <si>
    <r>
      <rPr>
        <b/>
        <sz val="11"/>
        <color indexed="54"/>
        <rFont val="Calibri"/>
        <family val="2"/>
        <charset val="204"/>
      </rPr>
      <t>Фоликулостимулирующий гормон</t>
    </r>
    <r>
      <rPr>
        <b/>
        <sz val="10.5"/>
        <color indexed="54"/>
        <rFont val="Calibri"/>
        <family val="2"/>
        <charset val="204"/>
      </rPr>
      <t xml:space="preserve"> </t>
    </r>
    <r>
      <rPr>
        <b/>
        <sz val="10"/>
        <color indexed="54"/>
        <rFont val="Calibri"/>
        <family val="2"/>
        <charset val="204"/>
      </rPr>
      <t>(ФСГ)</t>
    </r>
  </si>
  <si>
    <t>ПЦР соскоба на вирус простого  герпеса I, II</t>
  </si>
  <si>
    <t>Мазок урогенитальный</t>
  </si>
  <si>
    <t>Антимюллеров гормон</t>
  </si>
  <si>
    <t>Антиовариальные антитела</t>
  </si>
  <si>
    <t>Антитромбин III</t>
  </si>
  <si>
    <t>основной</t>
  </si>
  <si>
    <t>дополнительный</t>
  </si>
  <si>
    <t>Развернутое определение антител к 4 видам фосфолипидов (по классам)</t>
  </si>
  <si>
    <t xml:space="preserve">HLA-типирование супуружеской пары </t>
  </si>
  <si>
    <t>Мутации в генах свертывающий системы (фак II, V, VII, MTHFR, PAI)</t>
  </si>
  <si>
    <t>Профили</t>
  </si>
  <si>
    <t>№</t>
  </si>
  <si>
    <t>Здоровое сердце</t>
  </si>
  <si>
    <t>Стоп инсульт</t>
  </si>
  <si>
    <t>Диабет под контролем (скрининг)</t>
  </si>
  <si>
    <t>Диабет под контролем (расширенный)</t>
  </si>
  <si>
    <t>Будь здоров (мужчины)</t>
  </si>
  <si>
    <t>Будь здоров (женщины)</t>
  </si>
  <si>
    <t>На операцию (госпитальный профиль)</t>
  </si>
  <si>
    <t>На операцию (гинекология)</t>
  </si>
  <si>
    <t>На операцию (хирургия)</t>
  </si>
  <si>
    <t>К врачу (эндокринолог)</t>
  </si>
  <si>
    <t>К врачу (гинеколог)</t>
  </si>
  <si>
    <t>К врачу (терапевт)</t>
  </si>
  <si>
    <t>Раку-НЕТ! (мужчины)</t>
  </si>
  <si>
    <t>Раку-НЕТ! (женщины)</t>
  </si>
  <si>
    <t>Диагностика по органам и системам</t>
  </si>
  <si>
    <t>печень (скрининг)</t>
  </si>
  <si>
    <t>пищеварительная система (скрининг)</t>
  </si>
  <si>
    <t>поджелудочная железа</t>
  </si>
  <si>
    <t>почки (скрининг)</t>
  </si>
  <si>
    <t>анемия</t>
  </si>
  <si>
    <t>боли в суставах</t>
  </si>
  <si>
    <t>почки (расширенный)</t>
  </si>
  <si>
    <t>пищеварительная система (расширен)</t>
  </si>
  <si>
    <t>печень (расширенный)</t>
  </si>
  <si>
    <t>Деликатный возраст (мужчины)</t>
  </si>
  <si>
    <t>остеопороз</t>
  </si>
  <si>
    <t>менопауза</t>
  </si>
  <si>
    <t>Гармония гормонов</t>
  </si>
  <si>
    <t>щитовидная железа</t>
  </si>
  <si>
    <t>женское</t>
  </si>
  <si>
    <t>мужское</t>
  </si>
  <si>
    <t>надпочечники</t>
  </si>
  <si>
    <t>горомоны "диабета"</t>
  </si>
  <si>
    <t>Женское/мужское</t>
  </si>
  <si>
    <t>мужчины</t>
  </si>
  <si>
    <t>женщины</t>
  </si>
  <si>
    <t>интимное здоровье</t>
  </si>
  <si>
    <t>Буду мамой</t>
  </si>
  <si>
    <t>регулярные анализы</t>
  </si>
  <si>
    <t>пренатальный скрининг 1</t>
  </si>
  <si>
    <t>пренатальный скрининг 2</t>
  </si>
  <si>
    <t>Хочу ребенка</t>
  </si>
  <si>
    <t>будущий папа</t>
  </si>
  <si>
    <t>будущая мама</t>
  </si>
  <si>
    <t>диагностика мужского бесплодия</t>
  </si>
  <si>
    <t>диагностика женского бесплодия (осн)</t>
  </si>
  <si>
    <t>диагностика женского бесплодия (доп)</t>
  </si>
  <si>
    <t>Телу-время!</t>
  </si>
  <si>
    <t>буду худеть</t>
  </si>
  <si>
    <t>проблемы лишнего веса</t>
  </si>
  <si>
    <t>Осторожно! Паразиты!</t>
  </si>
  <si>
    <t>К труду</t>
  </si>
  <si>
    <t>Здоровое детство</t>
  </si>
  <si>
    <t>с рождения</t>
  </si>
  <si>
    <t>нам годик</t>
  </si>
  <si>
    <t>идем в садик</t>
  </si>
  <si>
    <t>идем в школу</t>
  </si>
  <si>
    <t>полезно знать</t>
  </si>
  <si>
    <t>Размер скидки, %</t>
  </si>
  <si>
    <t>Цена без скидки, руб</t>
  </si>
  <si>
    <t>Цена со скидкой, руб</t>
  </si>
  <si>
    <t>-</t>
  </si>
  <si>
    <t>Микроальбумин мочи</t>
  </si>
  <si>
    <t>антитела к токсоплазме G</t>
  </si>
  <si>
    <t>антитела к токсоплазме М</t>
  </si>
  <si>
    <t>антитела к краснухе G</t>
  </si>
  <si>
    <t>антитела к краснухе М</t>
  </si>
  <si>
    <t>антитела к цитомегаловирусу (ЦМВ) G</t>
  </si>
  <si>
    <t>антитела к цитомегаловирусу (ЦМВ) М</t>
  </si>
  <si>
    <t>антитела к вирусу простого герпеса 1 G</t>
  </si>
  <si>
    <t>антитела к вирусу простого герпеса 2 G</t>
  </si>
  <si>
    <t>антитела к вирусу простого герпеса 1,2 М</t>
  </si>
  <si>
    <t>Амилаза панкреатическая</t>
  </si>
  <si>
    <t>Тестостерон свободный</t>
  </si>
  <si>
    <t xml:space="preserve">Андростендион </t>
  </si>
  <si>
    <t>ИТОГО</t>
  </si>
  <si>
    <t>Панель по выбору (min)</t>
  </si>
  <si>
    <t>Панель по выбору (max)</t>
  </si>
  <si>
    <t>ИЛИ</t>
  </si>
  <si>
    <t>17-ОН прогестерон</t>
  </si>
  <si>
    <t>Не чихать! (с панелью min )</t>
  </si>
  <si>
    <t>Не чихать! (с панелью max )</t>
  </si>
  <si>
    <t>Деликатный возраст (женщины):</t>
  </si>
  <si>
    <t>ВНИМАНИЕ!</t>
  </si>
  <si>
    <t>Размеры скидок и окончательная стоимость профилей указаны во вкладке "СКИДКИ"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</si>
</sst>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 Black"/>
      <family val="2"/>
      <charset val="204"/>
    </font>
    <font>
      <b/>
      <sz val="11"/>
      <color indexed="54"/>
      <name val="Calibri"/>
      <family val="2"/>
      <charset val="204"/>
    </font>
    <font>
      <sz val="12"/>
      <color indexed="63"/>
      <name val="Arial"/>
      <family val="2"/>
      <charset val="204"/>
    </font>
    <font>
      <b/>
      <sz val="9"/>
      <color indexed="54"/>
      <name val="Calibri"/>
      <family val="2"/>
      <charset val="204"/>
    </font>
    <font>
      <b/>
      <sz val="8"/>
      <color indexed="54"/>
      <name val="Calibri"/>
      <family val="2"/>
      <charset val="204"/>
    </font>
    <font>
      <b/>
      <sz val="10"/>
      <color indexed="54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.5"/>
      <color indexed="54"/>
      <name val="Calibri"/>
      <family val="2"/>
      <charset val="204"/>
    </font>
    <font>
      <sz val="9"/>
      <color indexed="63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54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44546A"/>
      <name val="Calibri"/>
      <family val="2"/>
      <charset val="204"/>
      <scheme val="minor"/>
    </font>
    <font>
      <sz val="20"/>
      <color rgb="FF9C0006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44"/>
      </top>
      <bottom/>
      <diagonal/>
    </border>
    <border>
      <left/>
      <right/>
      <top style="thick">
        <color indexed="49"/>
      </top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/>
      <bottom style="medium">
        <color rgb="FF9BC2E6"/>
      </bottom>
      <diagonal/>
    </border>
    <border>
      <left/>
      <right/>
      <top style="medium">
        <color theme="4" tint="0.39997558519241921"/>
      </top>
      <bottom style="medium">
        <color indexed="4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</cellStyleXfs>
  <cellXfs count="156">
    <xf numFmtId="0" fontId="0" fillId="0" borderId="0" xfId="0"/>
    <xf numFmtId="0" fontId="1" fillId="0" borderId="0" xfId="0" applyFont="1" applyFill="1" applyAlignment="1">
      <alignment vertical="top"/>
    </xf>
    <xf numFmtId="0" fontId="0" fillId="2" borderId="0" xfId="0" applyFill="1"/>
    <xf numFmtId="0" fontId="23" fillId="2" borderId="18" xfId="2" applyFill="1" applyAlignment="1">
      <alignment horizontal="center"/>
    </xf>
    <xf numFmtId="0" fontId="25" fillId="2" borderId="20" xfId="4" applyFill="1" applyAlignment="1">
      <alignment horizontal="center"/>
    </xf>
    <xf numFmtId="0" fontId="23" fillId="2" borderId="18" xfId="2" applyFill="1" applyAlignment="1">
      <alignment horizontal="left"/>
    </xf>
    <xf numFmtId="0" fontId="23" fillId="0" borderId="1" xfId="2" applyBorder="1" applyAlignment="1">
      <alignment horizontal="center"/>
    </xf>
    <xf numFmtId="0" fontId="23" fillId="2" borderId="1" xfId="2" applyFill="1" applyBorder="1" applyAlignment="1">
      <alignment horizontal="left"/>
    </xf>
    <xf numFmtId="0" fontId="25" fillId="2" borderId="20" xfId="4" applyFill="1" applyAlignment="1">
      <alignment horizontal="left" vertical="center"/>
    </xf>
    <xf numFmtId="0" fontId="25" fillId="2" borderId="4" xfId="4" applyFill="1" applyBorder="1" applyAlignment="1">
      <alignment horizontal="left" vertical="center"/>
    </xf>
    <xf numFmtId="0" fontId="23" fillId="2" borderId="1" xfId="2" applyFill="1" applyBorder="1" applyAlignment="1">
      <alignment horizontal="center"/>
    </xf>
    <xf numFmtId="0" fontId="2" fillId="2" borderId="0" xfId="0" applyFont="1" applyFill="1"/>
    <xf numFmtId="0" fontId="25" fillId="2" borderId="20" xfId="4" applyFill="1" applyAlignment="1">
      <alignment horizontal="left"/>
    </xf>
    <xf numFmtId="0" fontId="7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24" fillId="2" borderId="19" xfId="3" applyFill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2" borderId="0" xfId="0" applyFont="1" applyFill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left" vertical="center"/>
    </xf>
    <xf numFmtId="0" fontId="12" fillId="2" borderId="0" xfId="0" applyFont="1" applyFill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1" fillId="3" borderId="3" xfId="0" applyFont="1" applyFill="1" applyBorder="1"/>
    <xf numFmtId="0" fontId="25" fillId="2" borderId="20" xfId="4" applyFill="1" applyAlignment="1">
      <alignment vertical="center"/>
    </xf>
    <xf numFmtId="0" fontId="25" fillId="2" borderId="4" xfId="4" applyFill="1" applyBorder="1" applyAlignment="1"/>
    <xf numFmtId="0" fontId="0" fillId="4" borderId="0" xfId="0" applyFill="1"/>
    <xf numFmtId="0" fontId="14" fillId="2" borderId="0" xfId="0" applyFont="1" applyFill="1" applyAlignment="1">
      <alignment wrapText="1"/>
    </xf>
    <xf numFmtId="0" fontId="2" fillId="2" borderId="20" xfId="4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25" fillId="3" borderId="20" xfId="4" applyFill="1" applyAlignment="1">
      <alignment horizontal="left" vertical="center"/>
    </xf>
    <xf numFmtId="0" fontId="25" fillId="3" borderId="20" xfId="4" applyFill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25" fillId="3" borderId="20" xfId="4" applyFill="1" applyAlignment="1">
      <alignment horizontal="left"/>
    </xf>
    <xf numFmtId="0" fontId="25" fillId="2" borderId="20" xfId="4" applyFill="1" applyAlignment="1">
      <alignment horizontal="center" vertical="center"/>
    </xf>
    <xf numFmtId="0" fontId="25" fillId="2" borderId="3" xfId="4" applyFill="1" applyBorder="1" applyAlignment="1">
      <alignment horizontal="left" vertical="center"/>
    </xf>
    <xf numFmtId="0" fontId="25" fillId="3" borderId="20" xfId="4" applyFill="1" applyAlignment="1">
      <alignment vertical="center"/>
    </xf>
    <xf numFmtId="0" fontId="25" fillId="3" borderId="20" xfId="4" applyFill="1" applyAlignment="1">
      <alignment vertical="center" wrapText="1"/>
    </xf>
    <xf numFmtId="0" fontId="25" fillId="2" borderId="20" xfId="4" applyFill="1" applyAlignment="1"/>
    <xf numFmtId="0" fontId="25" fillId="2" borderId="20" xfId="4" applyFill="1"/>
    <xf numFmtId="0" fontId="22" fillId="0" borderId="0" xfId="1" applyAlignment="1">
      <alignment horizontal="left" vertical="center" wrapText="1" inden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10" xfId="0" applyFont="1" applyBorder="1" applyAlignment="1">
      <alignment horizontal="center" vertical="center" wrapText="1"/>
    </xf>
    <xf numFmtId="0" fontId="0" fillId="0" borderId="10" xfId="0" applyBorder="1"/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25" fillId="2" borderId="20" xfId="4" applyFill="1" applyAlignment="1">
      <alignment horizontal="left" vertical="center" wrapText="1"/>
    </xf>
    <xf numFmtId="0" fontId="21" fillId="0" borderId="0" xfId="0" applyFont="1" applyFill="1"/>
    <xf numFmtId="0" fontId="8" fillId="2" borderId="0" xfId="0" applyFont="1" applyFill="1"/>
    <xf numFmtId="0" fontId="20" fillId="2" borderId="20" xfId="4" applyFont="1" applyFill="1" applyAlignment="1">
      <alignment vertical="center"/>
    </xf>
    <xf numFmtId="0" fontId="21" fillId="2" borderId="0" xfId="0" applyFont="1" applyFill="1"/>
    <xf numFmtId="0" fontId="12" fillId="3" borderId="0" xfId="0" applyFont="1" applyFill="1" applyAlignment="1">
      <alignment horizontal="left"/>
    </xf>
    <xf numFmtId="0" fontId="8" fillId="2" borderId="0" xfId="0" applyFont="1" applyFill="1"/>
    <xf numFmtId="0" fontId="11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25" fillId="2" borderId="20" xfId="4" applyFill="1" applyAlignment="1">
      <alignment horizontal="center" vertical="center"/>
    </xf>
    <xf numFmtId="0" fontId="25" fillId="2" borderId="20" xfId="4" applyFill="1" applyAlignment="1">
      <alignment horizontal="center"/>
    </xf>
    <xf numFmtId="0" fontId="1" fillId="5" borderId="0" xfId="0" applyFont="1" applyFill="1" applyAlignment="1">
      <alignment horizontal="center" vertical="top"/>
    </xf>
    <xf numFmtId="0" fontId="25" fillId="2" borderId="20" xfId="4" applyFill="1" applyAlignment="1">
      <alignment horizontal="left" vertical="center"/>
    </xf>
    <xf numFmtId="0" fontId="23" fillId="2" borderId="18" xfId="2" applyFill="1" applyAlignment="1">
      <alignment horizontal="left"/>
    </xf>
    <xf numFmtId="0" fontId="25" fillId="2" borderId="4" xfId="4" applyFill="1" applyBorder="1" applyAlignment="1">
      <alignment horizontal="left"/>
    </xf>
    <xf numFmtId="0" fontId="20" fillId="2" borderId="4" xfId="4" applyFont="1" applyFill="1" applyBorder="1" applyAlignment="1">
      <alignment horizontal="left"/>
    </xf>
    <xf numFmtId="0" fontId="20" fillId="2" borderId="20" xfId="4" applyFont="1" applyFill="1" applyAlignment="1">
      <alignment horizontal="left" vertical="center"/>
    </xf>
    <xf numFmtId="0" fontId="25" fillId="2" borderId="4" xfId="4" applyFill="1" applyBorder="1" applyAlignment="1">
      <alignment horizontal="left" vertical="center"/>
    </xf>
    <xf numFmtId="0" fontId="25" fillId="2" borderId="4" xfId="4" applyFill="1" applyBorder="1" applyAlignment="1">
      <alignment horizontal="center" vertical="center"/>
    </xf>
    <xf numFmtId="0" fontId="25" fillId="2" borderId="16" xfId="4" applyFill="1" applyBorder="1" applyAlignment="1">
      <alignment horizontal="center"/>
    </xf>
    <xf numFmtId="0" fontId="25" fillId="2" borderId="3" xfId="4" applyFill="1" applyBorder="1" applyAlignment="1">
      <alignment horizontal="center"/>
    </xf>
    <xf numFmtId="0" fontId="25" fillId="2" borderId="17" xfId="4" applyFill="1" applyBorder="1" applyAlignment="1">
      <alignment horizontal="left" vertical="center"/>
    </xf>
    <xf numFmtId="0" fontId="2" fillId="2" borderId="19" xfId="3" applyFont="1" applyFill="1" applyAlignment="1">
      <alignment horizontal="left" wrapText="1"/>
    </xf>
    <xf numFmtId="0" fontId="2" fillId="2" borderId="16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25" fillId="3" borderId="20" xfId="4" applyFill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25" fillId="2" borderId="16" xfId="4" applyFill="1" applyBorder="1" applyAlignment="1">
      <alignment horizontal="center" vertical="center"/>
    </xf>
    <xf numFmtId="0" fontId="25" fillId="2" borderId="20" xfId="4" applyFill="1" applyAlignment="1">
      <alignment horizontal="center" vertical="center"/>
    </xf>
    <xf numFmtId="0" fontId="25" fillId="2" borderId="16" xfId="4" applyFill="1" applyBorder="1" applyAlignment="1">
      <alignment horizontal="left" vertical="center" wrapText="1"/>
    </xf>
    <xf numFmtId="0" fontId="25" fillId="2" borderId="20" xfId="4" applyFill="1" applyAlignment="1">
      <alignment horizontal="left" vertical="center" wrapText="1"/>
    </xf>
    <xf numFmtId="0" fontId="11" fillId="3" borderId="16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 vertical="justify"/>
    </xf>
    <xf numFmtId="0" fontId="8" fillId="6" borderId="0" xfId="0" applyFont="1" applyFill="1" applyAlignment="1">
      <alignment horizontal="center" wrapText="1"/>
    </xf>
    <xf numFmtId="0" fontId="26" fillId="2" borderId="21" xfId="5" applyFill="1" applyAlignment="1">
      <alignment horizontal="center" vertical="center" wrapText="1"/>
    </xf>
    <xf numFmtId="0" fontId="25" fillId="2" borderId="20" xfId="4" applyFill="1" applyAlignment="1">
      <alignment horizontal="left" wrapText="1"/>
    </xf>
    <xf numFmtId="0" fontId="0" fillId="2" borderId="0" xfId="0" applyFill="1" applyAlignment="1">
      <alignment horizontal="center"/>
    </xf>
    <xf numFmtId="0" fontId="25" fillId="2" borderId="20" xfId="4" applyFill="1" applyAlignment="1">
      <alignment horizontal="center"/>
    </xf>
    <xf numFmtId="0" fontId="25" fillId="3" borderId="4" xfId="4" applyFill="1" applyBorder="1" applyAlignment="1">
      <alignment horizontal="left" vertical="center"/>
    </xf>
    <xf numFmtId="0" fontId="25" fillId="3" borderId="16" xfId="4" applyFill="1" applyBorder="1" applyAlignment="1">
      <alignment horizontal="left" vertical="center" wrapText="1"/>
    </xf>
    <xf numFmtId="0" fontId="25" fillId="3" borderId="20" xfId="4" applyFill="1" applyAlignment="1">
      <alignment horizontal="left" vertical="center" wrapText="1"/>
    </xf>
    <xf numFmtId="0" fontId="25" fillId="2" borderId="3" xfId="4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6" fillId="2" borderId="0" xfId="0" applyFont="1" applyFill="1"/>
    <xf numFmtId="0" fontId="29" fillId="7" borderId="0" xfId="6" applyFont="1"/>
    <xf numFmtId="0" fontId="2" fillId="3" borderId="4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0" fillId="9" borderId="0" xfId="0" applyFill="1"/>
    <xf numFmtId="0" fontId="31" fillId="10" borderId="23" xfId="0" applyFont="1" applyFill="1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26" fillId="2" borderId="0" xfId="0" applyFont="1" applyFill="1" applyAlignment="1">
      <alignment wrapText="1"/>
    </xf>
    <xf numFmtId="0" fontId="10" fillId="3" borderId="0" xfId="0" applyFont="1" applyFill="1" applyBorder="1" applyAlignment="1">
      <alignment horizontal="center"/>
    </xf>
    <xf numFmtId="0" fontId="25" fillId="2" borderId="24" xfId="4" applyFill="1" applyBorder="1" applyAlignment="1">
      <alignment horizontal="left" vertical="center"/>
    </xf>
    <xf numFmtId="0" fontId="25" fillId="2" borderId="22" xfId="4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6" fillId="0" borderId="14" xfId="0" applyFont="1" applyBorder="1"/>
    <xf numFmtId="0" fontId="26" fillId="0" borderId="13" xfId="0" applyFont="1" applyBorder="1"/>
    <xf numFmtId="0" fontId="26" fillId="0" borderId="6" xfId="0" applyFont="1" applyBorder="1"/>
    <xf numFmtId="0" fontId="26" fillId="0" borderId="9" xfId="0" applyFont="1" applyBorder="1"/>
    <xf numFmtId="1" fontId="8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/>
    <xf numFmtId="1" fontId="0" fillId="0" borderId="1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25" fillId="2" borderId="3" xfId="4" applyFill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28" fillId="8" borderId="0" xfId="7"/>
    <xf numFmtId="0" fontId="32" fillId="8" borderId="0" xfId="7" applyFont="1" applyAlignment="1">
      <alignment horizontal="center" vertical="center"/>
    </xf>
    <xf numFmtId="0" fontId="30" fillId="8" borderId="0" xfId="7" applyFont="1" applyAlignment="1">
      <alignment horizontal="center" vertical="center" wrapText="1"/>
    </xf>
  </cellXfs>
  <cellStyles count="8">
    <cellStyle name="Гиперссылка" xfId="1" builtinId="8"/>
    <cellStyle name="Заголовок 1" xfId="2" builtinId="16"/>
    <cellStyle name="Заголовок 2" xfId="3" builtinId="17"/>
    <cellStyle name="Заголовок 3" xfId="4" builtinId="18"/>
    <cellStyle name="Итог" xfId="5" builtinId="25"/>
    <cellStyle name="Обычный" xfId="0" builtinId="0"/>
    <cellStyle name="Плохой" xfId="7" builtinId="27"/>
    <cellStyle name="Хороший" xfId="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#1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1179B4A-F97D-41BC-A645-9A52C926E204}" type="doc">
      <dgm:prSet loTypeId="urn:microsoft.com/office/officeart/2005/8/layout/orgChart1" loCatId="hierarchy" qsTypeId="urn:microsoft.com/office/officeart/2005/8/quickstyle/simple1#1" qsCatId="simple" csTypeId="urn:microsoft.com/office/officeart/2005/8/colors/accent1_2#1" csCatId="accent1" phldr="1"/>
      <dgm:spPr/>
      <dgm:t>
        <a:bodyPr/>
        <a:lstStyle/>
        <a:p>
          <a:endParaRPr lang="ru-RU"/>
        </a:p>
      </dgm:t>
    </dgm:pt>
    <dgm:pt modelId="{AAD9AC8F-3AA5-4A77-8D38-A782CB4CE1E2}">
      <dgm:prSet phldrT="[Текст]"/>
      <dgm:spPr/>
      <dgm:t>
        <a:bodyPr/>
        <a:lstStyle/>
        <a:p>
          <a:r>
            <a:rPr lang="ru-RU"/>
            <a:t>ДИАБЕТ</a:t>
          </a:r>
        </a:p>
      </dgm:t>
    </dgm:pt>
    <dgm:pt modelId="{4BB38015-5114-4C46-999A-945B445A6770}" type="parTrans" cxnId="{5C6F6BDD-D90F-4212-A719-87D2ED70D397}">
      <dgm:prSet/>
      <dgm:spPr/>
      <dgm:t>
        <a:bodyPr/>
        <a:lstStyle/>
        <a:p>
          <a:endParaRPr lang="ru-RU"/>
        </a:p>
      </dgm:t>
    </dgm:pt>
    <dgm:pt modelId="{66BB25E6-3232-4889-B083-A5F8C27ED784}" type="sibTrans" cxnId="{5C6F6BDD-D90F-4212-A719-87D2ED70D397}">
      <dgm:prSet/>
      <dgm:spPr/>
      <dgm:t>
        <a:bodyPr/>
        <a:lstStyle/>
        <a:p>
          <a:endParaRPr lang="ru-RU"/>
        </a:p>
      </dgm:t>
    </dgm:pt>
    <dgm:pt modelId="{98808E4C-C74C-48D0-8FD1-B5C5EDBBBE63}">
      <dgm:prSet phldrT="[Текст]"/>
      <dgm:spPr/>
      <dgm:t>
        <a:bodyPr/>
        <a:lstStyle/>
        <a:p>
          <a:r>
            <a:rPr lang="ru-RU"/>
            <a:t>скрининг</a:t>
          </a:r>
        </a:p>
      </dgm:t>
    </dgm:pt>
    <dgm:pt modelId="{C4B134B6-1109-4A82-8938-18051224D11C}" type="parTrans" cxnId="{7EB266F2-F725-4DEE-B011-75E28089FFA0}">
      <dgm:prSet/>
      <dgm:spPr/>
      <dgm:t>
        <a:bodyPr/>
        <a:lstStyle/>
        <a:p>
          <a:endParaRPr lang="ru-RU"/>
        </a:p>
      </dgm:t>
    </dgm:pt>
    <dgm:pt modelId="{E0A8AF24-F89F-4EC4-AE0B-A7F48B9B21E5}" type="sibTrans" cxnId="{7EB266F2-F725-4DEE-B011-75E28089FFA0}">
      <dgm:prSet/>
      <dgm:spPr/>
      <dgm:t>
        <a:bodyPr/>
        <a:lstStyle/>
        <a:p>
          <a:endParaRPr lang="ru-RU"/>
        </a:p>
      </dgm:t>
    </dgm:pt>
    <dgm:pt modelId="{4EB633E7-6774-471A-80B3-F9809494C184}">
      <dgm:prSet phldrT="[Текст]"/>
      <dgm:spPr/>
      <dgm:t>
        <a:bodyPr/>
        <a:lstStyle/>
        <a:p>
          <a:r>
            <a:rPr lang="ru-RU"/>
            <a:t>профиль расширенный</a:t>
          </a:r>
        </a:p>
      </dgm:t>
    </dgm:pt>
    <dgm:pt modelId="{C83FBC57-DD10-4616-ADE1-39CB7F833DE6}" type="sibTrans" cxnId="{DD592355-0B48-4084-934B-2261A85A1ED6}">
      <dgm:prSet/>
      <dgm:spPr/>
      <dgm:t>
        <a:bodyPr/>
        <a:lstStyle/>
        <a:p>
          <a:endParaRPr lang="ru-RU"/>
        </a:p>
      </dgm:t>
    </dgm:pt>
    <dgm:pt modelId="{F44A9A3D-3F3A-489F-87D3-0CF6C82FF371}" type="parTrans" cxnId="{DD592355-0B48-4084-934B-2261A85A1ED6}">
      <dgm:prSet/>
      <dgm:spPr/>
      <dgm:t>
        <a:bodyPr/>
        <a:lstStyle/>
        <a:p>
          <a:endParaRPr lang="ru-RU"/>
        </a:p>
      </dgm:t>
    </dgm:pt>
    <dgm:pt modelId="{692A2D8B-52C3-4BC1-BE80-53FB8B718932}" type="pres">
      <dgm:prSet presAssocID="{E1179B4A-F97D-41BC-A645-9A52C926E204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ru-RU"/>
        </a:p>
      </dgm:t>
    </dgm:pt>
    <dgm:pt modelId="{7689B745-C168-4DEF-AE18-CC74059B6C1F}" type="pres">
      <dgm:prSet presAssocID="{AAD9AC8F-3AA5-4A77-8D38-A782CB4CE1E2}" presName="hierRoot1" presStyleCnt="0">
        <dgm:presLayoutVars>
          <dgm:hierBranch val="init"/>
        </dgm:presLayoutVars>
      </dgm:prSet>
      <dgm:spPr/>
    </dgm:pt>
    <dgm:pt modelId="{2D5FB50C-BBAF-4C00-9A76-38CA4E650B57}" type="pres">
      <dgm:prSet presAssocID="{AAD9AC8F-3AA5-4A77-8D38-A782CB4CE1E2}" presName="rootComposite1" presStyleCnt="0"/>
      <dgm:spPr/>
    </dgm:pt>
    <dgm:pt modelId="{E844575C-BC83-4D4B-9920-BE8273B8242E}" type="pres">
      <dgm:prSet presAssocID="{AAD9AC8F-3AA5-4A77-8D38-A782CB4CE1E2}" presName="rootText1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ru-RU"/>
        </a:p>
      </dgm:t>
    </dgm:pt>
    <dgm:pt modelId="{8BCCF4CF-C050-46BF-8826-D754908F4F26}" type="pres">
      <dgm:prSet presAssocID="{AAD9AC8F-3AA5-4A77-8D38-A782CB4CE1E2}" presName="rootConnector1" presStyleLbl="node1" presStyleIdx="0" presStyleCnt="0"/>
      <dgm:spPr/>
      <dgm:t>
        <a:bodyPr/>
        <a:lstStyle/>
        <a:p>
          <a:endParaRPr lang="ru-RU"/>
        </a:p>
      </dgm:t>
    </dgm:pt>
    <dgm:pt modelId="{D062AD70-1BAC-4BB8-B81B-AB7DC88133F1}" type="pres">
      <dgm:prSet presAssocID="{AAD9AC8F-3AA5-4A77-8D38-A782CB4CE1E2}" presName="hierChild2" presStyleCnt="0"/>
      <dgm:spPr/>
    </dgm:pt>
    <dgm:pt modelId="{9F8EB3AB-FF96-417C-B12C-187F8D1261CE}" type="pres">
      <dgm:prSet presAssocID="{C4B134B6-1109-4A82-8938-18051224D11C}" presName="Name37" presStyleLbl="parChTrans1D2" presStyleIdx="0" presStyleCnt="2"/>
      <dgm:spPr/>
      <dgm:t>
        <a:bodyPr/>
        <a:lstStyle/>
        <a:p>
          <a:endParaRPr lang="ru-RU"/>
        </a:p>
      </dgm:t>
    </dgm:pt>
    <dgm:pt modelId="{B53AD6D1-FBAB-4444-B5F4-AE8B9A9966B1}" type="pres">
      <dgm:prSet presAssocID="{98808E4C-C74C-48D0-8FD1-B5C5EDBBBE63}" presName="hierRoot2" presStyleCnt="0">
        <dgm:presLayoutVars>
          <dgm:hierBranch val="init"/>
        </dgm:presLayoutVars>
      </dgm:prSet>
      <dgm:spPr/>
    </dgm:pt>
    <dgm:pt modelId="{5363AA27-4932-4878-92CC-EB71F2571344}" type="pres">
      <dgm:prSet presAssocID="{98808E4C-C74C-48D0-8FD1-B5C5EDBBBE63}" presName="rootComposite" presStyleCnt="0"/>
      <dgm:spPr/>
    </dgm:pt>
    <dgm:pt modelId="{16CAD49A-1F11-4A1B-97DF-09A80A7C1B2A}" type="pres">
      <dgm:prSet presAssocID="{98808E4C-C74C-48D0-8FD1-B5C5EDBBBE63}" presName="rootText" presStyleLbl="node2" presStyleIdx="0" presStyleCnt="2" custLinFactNeighborX="-46639" custLinFactNeighborY="-1681">
        <dgm:presLayoutVars>
          <dgm:chPref val="3"/>
        </dgm:presLayoutVars>
      </dgm:prSet>
      <dgm:spPr/>
      <dgm:t>
        <a:bodyPr/>
        <a:lstStyle/>
        <a:p>
          <a:endParaRPr lang="ru-RU"/>
        </a:p>
      </dgm:t>
    </dgm:pt>
    <dgm:pt modelId="{E2D0C7A2-C456-4D35-87F6-F4DD19F21247}" type="pres">
      <dgm:prSet presAssocID="{98808E4C-C74C-48D0-8FD1-B5C5EDBBBE63}" presName="rootConnector" presStyleLbl="node2" presStyleIdx="0" presStyleCnt="2"/>
      <dgm:spPr/>
      <dgm:t>
        <a:bodyPr/>
        <a:lstStyle/>
        <a:p>
          <a:endParaRPr lang="ru-RU"/>
        </a:p>
      </dgm:t>
    </dgm:pt>
    <dgm:pt modelId="{6023CFA0-BAD1-48A9-A92D-F253E89C06AB}" type="pres">
      <dgm:prSet presAssocID="{98808E4C-C74C-48D0-8FD1-B5C5EDBBBE63}" presName="hierChild4" presStyleCnt="0"/>
      <dgm:spPr/>
    </dgm:pt>
    <dgm:pt modelId="{9629CE1B-7F1D-4C61-A2CB-B278A63A4825}" type="pres">
      <dgm:prSet presAssocID="{98808E4C-C74C-48D0-8FD1-B5C5EDBBBE63}" presName="hierChild5" presStyleCnt="0"/>
      <dgm:spPr/>
    </dgm:pt>
    <dgm:pt modelId="{4FA0FB59-70E9-45AC-A25F-C1A4F31F0227}" type="pres">
      <dgm:prSet presAssocID="{F44A9A3D-3F3A-489F-87D3-0CF6C82FF371}" presName="Name37" presStyleLbl="parChTrans1D2" presStyleIdx="1" presStyleCnt="2"/>
      <dgm:spPr/>
      <dgm:t>
        <a:bodyPr/>
        <a:lstStyle/>
        <a:p>
          <a:endParaRPr lang="ru-RU"/>
        </a:p>
      </dgm:t>
    </dgm:pt>
    <dgm:pt modelId="{DFCE90F6-4297-4280-9EC4-9D2C561B089A}" type="pres">
      <dgm:prSet presAssocID="{4EB633E7-6774-471A-80B3-F9809494C184}" presName="hierRoot2" presStyleCnt="0">
        <dgm:presLayoutVars>
          <dgm:hierBranch val="init"/>
        </dgm:presLayoutVars>
      </dgm:prSet>
      <dgm:spPr/>
    </dgm:pt>
    <dgm:pt modelId="{641F9F48-A53E-43F1-BEC7-B8F402261D6F}" type="pres">
      <dgm:prSet presAssocID="{4EB633E7-6774-471A-80B3-F9809494C184}" presName="rootComposite" presStyleCnt="0"/>
      <dgm:spPr/>
    </dgm:pt>
    <dgm:pt modelId="{0E71864D-B646-4D16-87D8-E282963AA738}" type="pres">
      <dgm:prSet presAssocID="{4EB633E7-6774-471A-80B3-F9809494C184}" presName="rootText" presStyleLbl="node2" presStyleIdx="1" presStyleCnt="2" custLinFactNeighborX="57983" custLinFactNeighborY="-1681">
        <dgm:presLayoutVars>
          <dgm:chPref val="3"/>
        </dgm:presLayoutVars>
      </dgm:prSet>
      <dgm:spPr/>
      <dgm:t>
        <a:bodyPr/>
        <a:lstStyle/>
        <a:p>
          <a:endParaRPr lang="ru-RU"/>
        </a:p>
      </dgm:t>
    </dgm:pt>
    <dgm:pt modelId="{0937C2BD-A840-423E-8783-E01E5CCD3690}" type="pres">
      <dgm:prSet presAssocID="{4EB633E7-6774-471A-80B3-F9809494C184}" presName="rootConnector" presStyleLbl="node2" presStyleIdx="1" presStyleCnt="2"/>
      <dgm:spPr/>
      <dgm:t>
        <a:bodyPr/>
        <a:lstStyle/>
        <a:p>
          <a:endParaRPr lang="ru-RU"/>
        </a:p>
      </dgm:t>
    </dgm:pt>
    <dgm:pt modelId="{BE7EDF43-2786-426A-907C-9F636D74377D}" type="pres">
      <dgm:prSet presAssocID="{4EB633E7-6774-471A-80B3-F9809494C184}" presName="hierChild4" presStyleCnt="0"/>
      <dgm:spPr/>
    </dgm:pt>
    <dgm:pt modelId="{6CCFC832-0CF5-4ECC-8F3C-D5977A31339F}" type="pres">
      <dgm:prSet presAssocID="{4EB633E7-6774-471A-80B3-F9809494C184}" presName="hierChild5" presStyleCnt="0"/>
      <dgm:spPr/>
    </dgm:pt>
    <dgm:pt modelId="{B6D45F2D-2405-425D-B0F8-CFD156918B70}" type="pres">
      <dgm:prSet presAssocID="{AAD9AC8F-3AA5-4A77-8D38-A782CB4CE1E2}" presName="hierChild3" presStyleCnt="0"/>
      <dgm:spPr/>
    </dgm:pt>
  </dgm:ptLst>
  <dgm:cxnLst>
    <dgm:cxn modelId="{7EB266F2-F725-4DEE-B011-75E28089FFA0}" srcId="{AAD9AC8F-3AA5-4A77-8D38-A782CB4CE1E2}" destId="{98808E4C-C74C-48D0-8FD1-B5C5EDBBBE63}" srcOrd="0" destOrd="0" parTransId="{C4B134B6-1109-4A82-8938-18051224D11C}" sibTransId="{E0A8AF24-F89F-4EC4-AE0B-A7F48B9B21E5}"/>
    <dgm:cxn modelId="{5C6F6BDD-D90F-4212-A719-87D2ED70D397}" srcId="{E1179B4A-F97D-41BC-A645-9A52C926E204}" destId="{AAD9AC8F-3AA5-4A77-8D38-A782CB4CE1E2}" srcOrd="0" destOrd="0" parTransId="{4BB38015-5114-4C46-999A-945B445A6770}" sibTransId="{66BB25E6-3232-4889-B083-A5F8C27ED784}"/>
    <dgm:cxn modelId="{7CBA6241-5D5C-4D25-83AD-299EB69C26ED}" type="presOf" srcId="{4EB633E7-6774-471A-80B3-F9809494C184}" destId="{0E71864D-B646-4D16-87D8-E282963AA738}" srcOrd="0" destOrd="0" presId="urn:microsoft.com/office/officeart/2005/8/layout/orgChart1"/>
    <dgm:cxn modelId="{69065CD3-DFE0-46F5-AA71-94A6F415AF7E}" type="presOf" srcId="{AAD9AC8F-3AA5-4A77-8D38-A782CB4CE1E2}" destId="{E844575C-BC83-4D4B-9920-BE8273B8242E}" srcOrd="0" destOrd="0" presId="urn:microsoft.com/office/officeart/2005/8/layout/orgChart1"/>
    <dgm:cxn modelId="{1D191419-9630-4834-B2D1-4A2C7310070D}" type="presOf" srcId="{E1179B4A-F97D-41BC-A645-9A52C926E204}" destId="{692A2D8B-52C3-4BC1-BE80-53FB8B718932}" srcOrd="0" destOrd="0" presId="urn:microsoft.com/office/officeart/2005/8/layout/orgChart1"/>
    <dgm:cxn modelId="{EDBAB458-9EB8-42C4-97CC-B8D5B7AFDCA2}" type="presOf" srcId="{98808E4C-C74C-48D0-8FD1-B5C5EDBBBE63}" destId="{16CAD49A-1F11-4A1B-97DF-09A80A7C1B2A}" srcOrd="0" destOrd="0" presId="urn:microsoft.com/office/officeart/2005/8/layout/orgChart1"/>
    <dgm:cxn modelId="{75EC4882-E791-4E88-AA94-291093E3CF6E}" type="presOf" srcId="{AAD9AC8F-3AA5-4A77-8D38-A782CB4CE1E2}" destId="{8BCCF4CF-C050-46BF-8826-D754908F4F26}" srcOrd="1" destOrd="0" presId="urn:microsoft.com/office/officeart/2005/8/layout/orgChart1"/>
    <dgm:cxn modelId="{08852848-25B2-4543-A07A-61CDC47E7006}" type="presOf" srcId="{F44A9A3D-3F3A-489F-87D3-0CF6C82FF371}" destId="{4FA0FB59-70E9-45AC-A25F-C1A4F31F0227}" srcOrd="0" destOrd="0" presId="urn:microsoft.com/office/officeart/2005/8/layout/orgChart1"/>
    <dgm:cxn modelId="{ACB68855-ADE6-48C3-917E-E0580DB58114}" type="presOf" srcId="{98808E4C-C74C-48D0-8FD1-B5C5EDBBBE63}" destId="{E2D0C7A2-C456-4D35-87F6-F4DD19F21247}" srcOrd="1" destOrd="0" presId="urn:microsoft.com/office/officeart/2005/8/layout/orgChart1"/>
    <dgm:cxn modelId="{DD592355-0B48-4084-934B-2261A85A1ED6}" srcId="{AAD9AC8F-3AA5-4A77-8D38-A782CB4CE1E2}" destId="{4EB633E7-6774-471A-80B3-F9809494C184}" srcOrd="1" destOrd="0" parTransId="{F44A9A3D-3F3A-489F-87D3-0CF6C82FF371}" sibTransId="{C83FBC57-DD10-4616-ADE1-39CB7F833DE6}"/>
    <dgm:cxn modelId="{044ED603-5E0E-410B-8B6F-6C987D4D8834}" type="presOf" srcId="{4EB633E7-6774-471A-80B3-F9809494C184}" destId="{0937C2BD-A840-423E-8783-E01E5CCD3690}" srcOrd="1" destOrd="0" presId="urn:microsoft.com/office/officeart/2005/8/layout/orgChart1"/>
    <dgm:cxn modelId="{9CE83EF6-60B0-4720-B830-6854913111C5}" type="presOf" srcId="{C4B134B6-1109-4A82-8938-18051224D11C}" destId="{9F8EB3AB-FF96-417C-B12C-187F8D1261CE}" srcOrd="0" destOrd="0" presId="urn:microsoft.com/office/officeart/2005/8/layout/orgChart1"/>
    <dgm:cxn modelId="{01992E73-E3BC-466D-8066-0512F859BB07}" type="presParOf" srcId="{692A2D8B-52C3-4BC1-BE80-53FB8B718932}" destId="{7689B745-C168-4DEF-AE18-CC74059B6C1F}" srcOrd="0" destOrd="0" presId="urn:microsoft.com/office/officeart/2005/8/layout/orgChart1"/>
    <dgm:cxn modelId="{9059212B-C799-48C5-877A-948F6C0138B7}" type="presParOf" srcId="{7689B745-C168-4DEF-AE18-CC74059B6C1F}" destId="{2D5FB50C-BBAF-4C00-9A76-38CA4E650B57}" srcOrd="0" destOrd="0" presId="urn:microsoft.com/office/officeart/2005/8/layout/orgChart1"/>
    <dgm:cxn modelId="{74E60F02-2AC7-4696-AB42-A64F23182D0E}" type="presParOf" srcId="{2D5FB50C-BBAF-4C00-9A76-38CA4E650B57}" destId="{E844575C-BC83-4D4B-9920-BE8273B8242E}" srcOrd="0" destOrd="0" presId="urn:microsoft.com/office/officeart/2005/8/layout/orgChart1"/>
    <dgm:cxn modelId="{F930F147-126E-40ED-8D32-F95A96746FA3}" type="presParOf" srcId="{2D5FB50C-BBAF-4C00-9A76-38CA4E650B57}" destId="{8BCCF4CF-C050-46BF-8826-D754908F4F26}" srcOrd="1" destOrd="0" presId="urn:microsoft.com/office/officeart/2005/8/layout/orgChart1"/>
    <dgm:cxn modelId="{19EA6B33-179C-4F0D-8C6B-68B1335AADBA}" type="presParOf" srcId="{7689B745-C168-4DEF-AE18-CC74059B6C1F}" destId="{D062AD70-1BAC-4BB8-B81B-AB7DC88133F1}" srcOrd="1" destOrd="0" presId="urn:microsoft.com/office/officeart/2005/8/layout/orgChart1"/>
    <dgm:cxn modelId="{75940DA1-0FE3-4766-BABE-9A39E7FE3A12}" type="presParOf" srcId="{D062AD70-1BAC-4BB8-B81B-AB7DC88133F1}" destId="{9F8EB3AB-FF96-417C-B12C-187F8D1261CE}" srcOrd="0" destOrd="0" presId="urn:microsoft.com/office/officeart/2005/8/layout/orgChart1"/>
    <dgm:cxn modelId="{8573D8B5-2FED-4879-883C-E9D2E0C22EED}" type="presParOf" srcId="{D062AD70-1BAC-4BB8-B81B-AB7DC88133F1}" destId="{B53AD6D1-FBAB-4444-B5F4-AE8B9A9966B1}" srcOrd="1" destOrd="0" presId="urn:microsoft.com/office/officeart/2005/8/layout/orgChart1"/>
    <dgm:cxn modelId="{7AACFECC-56A6-45DF-956F-46D3E246BAD3}" type="presParOf" srcId="{B53AD6D1-FBAB-4444-B5F4-AE8B9A9966B1}" destId="{5363AA27-4932-4878-92CC-EB71F2571344}" srcOrd="0" destOrd="0" presId="urn:microsoft.com/office/officeart/2005/8/layout/orgChart1"/>
    <dgm:cxn modelId="{D3C9AD70-6927-4864-961E-6494ABA5257D}" type="presParOf" srcId="{5363AA27-4932-4878-92CC-EB71F2571344}" destId="{16CAD49A-1F11-4A1B-97DF-09A80A7C1B2A}" srcOrd="0" destOrd="0" presId="urn:microsoft.com/office/officeart/2005/8/layout/orgChart1"/>
    <dgm:cxn modelId="{14B39A74-0FD4-4940-A707-856D42A82F35}" type="presParOf" srcId="{5363AA27-4932-4878-92CC-EB71F2571344}" destId="{E2D0C7A2-C456-4D35-87F6-F4DD19F21247}" srcOrd="1" destOrd="0" presId="urn:microsoft.com/office/officeart/2005/8/layout/orgChart1"/>
    <dgm:cxn modelId="{C34B7332-BAA1-41A2-972A-AB06E7DFC337}" type="presParOf" srcId="{B53AD6D1-FBAB-4444-B5F4-AE8B9A9966B1}" destId="{6023CFA0-BAD1-48A9-A92D-F253E89C06AB}" srcOrd="1" destOrd="0" presId="urn:microsoft.com/office/officeart/2005/8/layout/orgChart1"/>
    <dgm:cxn modelId="{587E2399-F785-49EA-8AC3-0FAAA3C03B01}" type="presParOf" srcId="{B53AD6D1-FBAB-4444-B5F4-AE8B9A9966B1}" destId="{9629CE1B-7F1D-4C61-A2CB-B278A63A4825}" srcOrd="2" destOrd="0" presId="urn:microsoft.com/office/officeart/2005/8/layout/orgChart1"/>
    <dgm:cxn modelId="{E34EAD39-FE58-42E7-A3FD-B235380D892F}" type="presParOf" srcId="{D062AD70-1BAC-4BB8-B81B-AB7DC88133F1}" destId="{4FA0FB59-70E9-45AC-A25F-C1A4F31F0227}" srcOrd="2" destOrd="0" presId="urn:microsoft.com/office/officeart/2005/8/layout/orgChart1"/>
    <dgm:cxn modelId="{06B7E181-57F8-44B9-8E20-F495C6A635D3}" type="presParOf" srcId="{D062AD70-1BAC-4BB8-B81B-AB7DC88133F1}" destId="{DFCE90F6-4297-4280-9EC4-9D2C561B089A}" srcOrd="3" destOrd="0" presId="urn:microsoft.com/office/officeart/2005/8/layout/orgChart1"/>
    <dgm:cxn modelId="{4A96222F-A517-4075-AF10-C687E40BCF97}" type="presParOf" srcId="{DFCE90F6-4297-4280-9EC4-9D2C561B089A}" destId="{641F9F48-A53E-43F1-BEC7-B8F402261D6F}" srcOrd="0" destOrd="0" presId="urn:microsoft.com/office/officeart/2005/8/layout/orgChart1"/>
    <dgm:cxn modelId="{6CC7C5ED-5E32-4068-88B6-49813B643BB3}" type="presParOf" srcId="{641F9F48-A53E-43F1-BEC7-B8F402261D6F}" destId="{0E71864D-B646-4D16-87D8-E282963AA738}" srcOrd="0" destOrd="0" presId="urn:microsoft.com/office/officeart/2005/8/layout/orgChart1"/>
    <dgm:cxn modelId="{F205AFF6-9B1A-4CE0-A431-FFE6BC61578F}" type="presParOf" srcId="{641F9F48-A53E-43F1-BEC7-B8F402261D6F}" destId="{0937C2BD-A840-423E-8783-E01E5CCD3690}" srcOrd="1" destOrd="0" presId="urn:microsoft.com/office/officeart/2005/8/layout/orgChart1"/>
    <dgm:cxn modelId="{ED67AC6F-4CE3-4B3D-B9F9-212028B1FD15}" type="presParOf" srcId="{DFCE90F6-4297-4280-9EC4-9D2C561B089A}" destId="{BE7EDF43-2786-426A-907C-9F636D74377D}" srcOrd="1" destOrd="0" presId="urn:microsoft.com/office/officeart/2005/8/layout/orgChart1"/>
    <dgm:cxn modelId="{17AB685D-F8E1-4E9A-912C-80BD5BBE29F0}" type="presParOf" srcId="{DFCE90F6-4297-4280-9EC4-9D2C561B089A}" destId="{6CCFC832-0CF5-4ECC-8F3C-D5977A31339F}" srcOrd="2" destOrd="0" presId="urn:microsoft.com/office/officeart/2005/8/layout/orgChart1"/>
    <dgm:cxn modelId="{7539A1F0-F348-4EA2-B7D3-36DA26779E28}" type="presParOf" srcId="{7689B745-C168-4DEF-AE18-CC74059B6C1F}" destId="{B6D45F2D-2405-425D-B0F8-CFD156918B70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23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FA0FB59-70E9-45AC-A25F-C1A4F31F0227}">
      <dsp:nvSpPr>
        <dsp:cNvPr id="0" name=""/>
        <dsp:cNvSpPr/>
      </dsp:nvSpPr>
      <dsp:spPr>
        <a:xfrm>
          <a:off x="3353990" y="580594"/>
          <a:ext cx="1375247" cy="23399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2119"/>
              </a:lnTo>
              <a:lnTo>
                <a:pt x="1375247" y="112119"/>
              </a:lnTo>
              <a:lnTo>
                <a:pt x="1375247" y="233993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F8EB3AB-FF96-417C-B12C-187F8D1261CE}">
      <dsp:nvSpPr>
        <dsp:cNvPr id="0" name=""/>
        <dsp:cNvSpPr/>
      </dsp:nvSpPr>
      <dsp:spPr>
        <a:xfrm>
          <a:off x="2110413" y="580594"/>
          <a:ext cx="1243576" cy="233993"/>
        </a:xfrm>
        <a:custGeom>
          <a:avLst/>
          <a:gdLst/>
          <a:ahLst/>
          <a:cxnLst/>
          <a:rect l="0" t="0" r="0" b="0"/>
          <a:pathLst>
            <a:path>
              <a:moveTo>
                <a:pt x="1243576" y="0"/>
              </a:moveTo>
              <a:lnTo>
                <a:pt x="1243576" y="112119"/>
              </a:lnTo>
              <a:lnTo>
                <a:pt x="0" y="112119"/>
              </a:lnTo>
              <a:lnTo>
                <a:pt x="0" y="233993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844575C-BC83-4D4B-9920-BE8273B8242E}">
      <dsp:nvSpPr>
        <dsp:cNvPr id="0" name=""/>
        <dsp:cNvSpPr/>
      </dsp:nvSpPr>
      <dsp:spPr>
        <a:xfrm>
          <a:off x="2773633" y="237"/>
          <a:ext cx="1160713" cy="58035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400" kern="1200"/>
            <a:t>ДИАБЕТ</a:t>
          </a:r>
        </a:p>
      </dsp:txBody>
      <dsp:txXfrm>
        <a:off x="2773633" y="237"/>
        <a:ext cx="1160713" cy="580356"/>
      </dsp:txXfrm>
    </dsp:sp>
    <dsp:sp modelId="{16CAD49A-1F11-4A1B-97DF-09A80A7C1B2A}">
      <dsp:nvSpPr>
        <dsp:cNvPr id="0" name=""/>
        <dsp:cNvSpPr/>
      </dsp:nvSpPr>
      <dsp:spPr>
        <a:xfrm>
          <a:off x="1530057" y="814588"/>
          <a:ext cx="1160713" cy="58035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400" kern="1200"/>
            <a:t>скрининг</a:t>
          </a:r>
        </a:p>
      </dsp:txBody>
      <dsp:txXfrm>
        <a:off x="1530057" y="814588"/>
        <a:ext cx="1160713" cy="580356"/>
      </dsp:txXfrm>
    </dsp:sp>
    <dsp:sp modelId="{0E71864D-B646-4D16-87D8-E282963AA738}">
      <dsp:nvSpPr>
        <dsp:cNvPr id="0" name=""/>
        <dsp:cNvSpPr/>
      </dsp:nvSpPr>
      <dsp:spPr>
        <a:xfrm>
          <a:off x="4148881" y="814588"/>
          <a:ext cx="1160713" cy="58035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400" kern="1200"/>
            <a:t>профиль расширенный</a:t>
          </a:r>
        </a:p>
      </dsp:txBody>
      <dsp:txXfrm>
        <a:off x="4148881" y="814588"/>
        <a:ext cx="1160713" cy="58035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#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21" Type="http://schemas.openxmlformats.org/officeDocument/2006/relationships/diagramQuickStyle" Target="../diagrams/quickStyle1.xml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20" Type="http://schemas.openxmlformats.org/officeDocument/2006/relationships/diagramLayout" Target="../diagrams/layout1.xml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23" Type="http://schemas.microsoft.com/office/2007/relationships/diagramDrawing" Target="../diagrams/drawing1.xml"/><Relationship Id="rId10" Type="http://schemas.openxmlformats.org/officeDocument/2006/relationships/hyperlink" Target="#'&#1053;&#1077; &#1095;&#1080;&#1093;&#1072;&#1090;&#1100;!'!A1"/><Relationship Id="rId19" Type="http://schemas.openxmlformats.org/officeDocument/2006/relationships/diagramData" Target="../diagrams/data1.xml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Relationship Id="rId22" Type="http://schemas.openxmlformats.org/officeDocument/2006/relationships/diagramColors" Target="../diagrams/colors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57;&#1090;&#1086;&#1087; &#1080;&#1085;&#1089;&#1091;&#1083;&#1100;&#1090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47;&#1076;&#1086;&#1088;&#1086;&#1074;&#1086;&#1077; &#1089;&#1077;&#1088;&#1076;&#1094;&#1077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1;&#1091;&#1076;&#1100; &#1079;&#1076;&#1086;&#1088;&#1086;&#1074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1056;&#1072;&#1082;&#1091;-&#1085;&#1077;&#1090;!'!A1"/><Relationship Id="rId13" Type="http://schemas.openxmlformats.org/officeDocument/2006/relationships/hyperlink" Target="#'&#1061;&#1086;&#1095;&#1091; &#1088;&#1077;&#1073;&#1077;&#1085;&#1082;&#1072;'!A1"/><Relationship Id="rId18" Type="http://schemas.openxmlformats.org/officeDocument/2006/relationships/hyperlink" Target="#'&#1050; &#1090;&#1088;&#1091;&#1076;&#1091;!'!A1"/><Relationship Id="rId3" Type="http://schemas.openxmlformats.org/officeDocument/2006/relationships/hyperlink" Target="#'&#1041;&#1091;&#1076;&#1100; &#1079;&#1076;&#1086;&#1088;&#1086;&#1074;'!A1"/><Relationship Id="rId7" Type="http://schemas.openxmlformats.org/officeDocument/2006/relationships/hyperlink" Target="#'&#1044;&#1080;&#1072;&#1073;&#1077;&#1090; &#1087;&#1086;&#1076; &#1082;&#1086;&#1085;&#1090;&#1088;&#1086;&#1083;&#1077;&#1084;'!A1"/><Relationship Id="rId12" Type="http://schemas.openxmlformats.org/officeDocument/2006/relationships/hyperlink" Target="#'&#1043;&#1072;&#1088;&#1084;&#1086;&#1085;&#1080;&#1103; &#1075;&#1086;&#1088;&#1084;&#1086;&#1085;&#1086;&#1074;'!A1"/><Relationship Id="rId17" Type="http://schemas.openxmlformats.org/officeDocument/2006/relationships/hyperlink" Target="#'&#1047;&#1076;&#1086;&#1088;&#1086;&#1074;&#1086;&#1077; &#1076;&#1077;&#1090;&#1089;&#1090;&#1074;&#1086;'!A1"/><Relationship Id="rId2" Type="http://schemas.openxmlformats.org/officeDocument/2006/relationships/hyperlink" Target="#'&#1057;&#1090;&#1086;&#1087; &#1080;&#1085;&#1089;&#1091;&#1083;&#1100;&#1090;'!A1"/><Relationship Id="rId16" Type="http://schemas.openxmlformats.org/officeDocument/2006/relationships/hyperlink" Target="#'&#1054;&#1089;&#1090;&#1086;&#1088;&#1086;&#1078;&#1085;&#1086;! &#1055;&#1072;&#1088;&#1072;&#1079;&#1080;&#1090;&#1099;!'!A1"/><Relationship Id="rId1" Type="http://schemas.openxmlformats.org/officeDocument/2006/relationships/hyperlink" Target="#'&#1047;&#1076;&#1086;&#1088;&#1086;&#1074;&#1086;&#1077; &#1089;&#1077;&#1088;&#1076;&#1094;&#1077;'!A1"/><Relationship Id="rId6" Type="http://schemas.openxmlformats.org/officeDocument/2006/relationships/hyperlink" Target="#'&#1046; &#1080; &#1052; &#1079;&#1076;&#1086;&#1088;&#1086;&#1074;&#1100;&#1077;'!A1"/><Relationship Id="rId11" Type="http://schemas.openxmlformats.org/officeDocument/2006/relationships/hyperlink" Target="#'&#1044;&#1077;&#1083;&#1080;&#1082;&#1072;&#1090;&#1085;&#1099;&#1081; &#1074;&#1086;&#1079;&#1088;&#1072;&#1089;&#1090;'!A1"/><Relationship Id="rId5" Type="http://schemas.openxmlformats.org/officeDocument/2006/relationships/hyperlink" Target="#'&#1041;&#1091;&#1076;&#1091; &#1084;&#1072;&#1084;&#1086;&#1081;'!A1"/><Relationship Id="rId15" Type="http://schemas.openxmlformats.org/officeDocument/2006/relationships/hyperlink" Target="#'&#1058;&#1077;&#1083;&#1091;-&#1074;&#1088;&#1077;&#1084;&#1103;'!A1"/><Relationship Id="rId10" Type="http://schemas.openxmlformats.org/officeDocument/2006/relationships/hyperlink" Target="#'&#1053;&#1077; &#1095;&#1080;&#1093;&#1072;&#1090;&#1100;!'!A1"/><Relationship Id="rId4" Type="http://schemas.openxmlformats.org/officeDocument/2006/relationships/hyperlink" Target="#'&#1053;&#1072; &#1086;&#1087;&#1077;&#1088;&#1072;&#1094;&#1080;&#1102;'!A1"/><Relationship Id="rId9" Type="http://schemas.openxmlformats.org/officeDocument/2006/relationships/hyperlink" Target="#'&#1054;&#1088;&#1075;&#1072;&#1085;&#1099; &#1080; &#1089;&#1080;&#1089;&#1090;&#1077;&#1084;&#1099;'!A1"/><Relationship Id="rId14" Type="http://schemas.openxmlformats.org/officeDocument/2006/relationships/hyperlink" Target="#'&#1050; &#1074;&#1088;&#1072;&#1095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41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10288</xdr:colOff>
      <xdr:row>2</xdr:row>
      <xdr:rowOff>95494</xdr:rowOff>
    </xdr:from>
    <xdr:to>
      <xdr:col>4</xdr:col>
      <xdr:colOff>164016</xdr:colOff>
      <xdr:row>4</xdr:row>
      <xdr:rowOff>85730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29488" y="476494"/>
          <a:ext cx="1372928" cy="371236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114300</xdr:rowOff>
    </xdr:from>
    <xdr:to>
      <xdr:col>27</xdr:col>
      <xdr:colOff>99060</xdr:colOff>
      <xdr:row>4</xdr:row>
      <xdr:rowOff>121920</xdr:rowOff>
    </xdr:to>
    <xdr:sp macro="" textlink="">
      <xdr:nvSpPr>
        <xdr:cNvPr id="2066" name="Прямоугольник 4"/>
        <xdr:cNvSpPr>
          <a:spLocks noChangeArrowheads="1"/>
        </xdr:cNvSpPr>
      </xdr:nvSpPr>
      <xdr:spPr bwMode="auto">
        <a:xfrm>
          <a:off x="0" y="495300"/>
          <a:ext cx="16588740" cy="38862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76200</xdr:rowOff>
    </xdr:from>
    <xdr:to>
      <xdr:col>34</xdr:col>
      <xdr:colOff>7620</xdr:colOff>
      <xdr:row>4</xdr:row>
      <xdr:rowOff>121920</xdr:rowOff>
    </xdr:to>
    <xdr:sp macro="" textlink="">
      <xdr:nvSpPr>
        <xdr:cNvPr id="2067" name="Прямоугольник 10"/>
        <xdr:cNvSpPr>
          <a:spLocks noChangeArrowheads="1"/>
        </xdr:cNvSpPr>
      </xdr:nvSpPr>
      <xdr:spPr bwMode="auto">
        <a:xfrm>
          <a:off x="0" y="838200"/>
          <a:ext cx="20764500" cy="4572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76202</xdr:colOff>
      <xdr:row>2</xdr:row>
      <xdr:rowOff>85725</xdr:rowOff>
    </xdr:from>
    <xdr:to>
      <xdr:col>2</xdr:col>
      <xdr:colOff>238126</xdr:colOff>
      <xdr:row>4</xdr:row>
      <xdr:rowOff>76653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76202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ЗДОРОВОЕ</a:t>
          </a:r>
          <a:r>
            <a:rPr lang="ru-RU" sz="1100" b="1" baseline="0">
              <a:solidFill>
                <a:srgbClr val="FF0000"/>
              </a:solidFill>
            </a:rPr>
            <a:t> СЕРДЦЕ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4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5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6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7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8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29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0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1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2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3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4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5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6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7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8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39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0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121920</xdr:rowOff>
    </xdr:from>
    <xdr:to>
      <xdr:col>26</xdr:col>
      <xdr:colOff>213360</xdr:colOff>
      <xdr:row>4</xdr:row>
      <xdr:rowOff>129540</xdr:rowOff>
    </xdr:to>
    <xdr:sp macro="" textlink="">
      <xdr:nvSpPr>
        <xdr:cNvPr id="2087" name="Автофигура 4"/>
        <xdr:cNvSpPr>
          <a:spLocks noChangeAspect="1" noChangeArrowheads="1"/>
        </xdr:cNvSpPr>
      </xdr:nvSpPr>
      <xdr:spPr bwMode="auto">
        <a:xfrm>
          <a:off x="0" y="502920"/>
          <a:ext cx="1609344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1281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1384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385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1386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ДЕЛИКАТНЫЙ ВОЗРАСТ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1317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1380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381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1382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1353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1376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377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1378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381000</xdr:colOff>
      <xdr:row>2</xdr:row>
      <xdr:rowOff>9525</xdr:rowOff>
    </xdr:from>
    <xdr:to>
      <xdr:col>7</xdr:col>
      <xdr:colOff>409575</xdr:colOff>
      <xdr:row>4</xdr:row>
      <xdr:rowOff>171694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290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361950</xdr:colOff>
      <xdr:row>2</xdr:row>
      <xdr:rowOff>37856</xdr:rowOff>
    </xdr:from>
    <xdr:to>
      <xdr:col>18</xdr:col>
      <xdr:colOff>390525</xdr:colOff>
      <xdr:row>5</xdr:row>
      <xdr:rowOff>9525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15550" y="4188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ДЕЛИКАТНЫЙ ВОЗРАСТ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4</xdr:col>
      <xdr:colOff>95250</xdr:colOff>
      <xdr:row>7</xdr:row>
      <xdr:rowOff>11906</xdr:rowOff>
    </xdr:from>
    <xdr:to>
      <xdr:col>7</xdr:col>
      <xdr:colOff>23813</xdr:colOff>
      <xdr:row>9</xdr:row>
      <xdr:rowOff>178593</xdr:rowOff>
    </xdr:to>
    <xdr:sp macro="" textlink="">
      <xdr:nvSpPr>
        <xdr:cNvPr id="122" name="Скругленный прямоугольник 121"/>
        <xdr:cNvSpPr/>
      </xdr:nvSpPr>
      <xdr:spPr>
        <a:xfrm>
          <a:off x="2524125" y="1345406"/>
          <a:ext cx="1750219" cy="547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Мужчины</a:t>
          </a:r>
        </a:p>
      </xdr:txBody>
    </xdr:sp>
    <xdr:clientData/>
  </xdr:twoCellAnchor>
  <xdr:twoCellAnchor>
    <xdr:from>
      <xdr:col>19</xdr:col>
      <xdr:colOff>559594</xdr:colOff>
      <xdr:row>6</xdr:row>
      <xdr:rowOff>154781</xdr:rowOff>
    </xdr:from>
    <xdr:to>
      <xdr:col>22</xdr:col>
      <xdr:colOff>488156</xdr:colOff>
      <xdr:row>9</xdr:row>
      <xdr:rowOff>130968</xdr:rowOff>
    </xdr:to>
    <xdr:sp macro="" textlink="">
      <xdr:nvSpPr>
        <xdr:cNvPr id="123" name="Скругленный прямоугольник 122"/>
        <xdr:cNvSpPr/>
      </xdr:nvSpPr>
      <xdr:spPr>
        <a:xfrm>
          <a:off x="12096750" y="1297781"/>
          <a:ext cx="1750219" cy="547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Женщины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2305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2411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2412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2413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ГАРМОНИЯ</a:t>
          </a:r>
          <a:r>
            <a:rPr lang="ru-RU" sz="1100" b="1" baseline="0">
              <a:solidFill>
                <a:srgbClr val="FF0000"/>
              </a:solidFill>
            </a:rPr>
            <a:t> ГОРМОНОВ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2341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2407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2408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2409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2377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2403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2404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2405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381000</xdr:colOff>
      <xdr:row>2</xdr:row>
      <xdr:rowOff>9525</xdr:rowOff>
    </xdr:from>
    <xdr:to>
      <xdr:col>7</xdr:col>
      <xdr:colOff>409575</xdr:colOff>
      <xdr:row>4</xdr:row>
      <xdr:rowOff>171694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290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285750</xdr:colOff>
      <xdr:row>2</xdr:row>
      <xdr:rowOff>19050</xdr:rowOff>
    </xdr:from>
    <xdr:to>
      <xdr:col>20</xdr:col>
      <xdr:colOff>314325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585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ГАРМОНИЯ</a:t>
          </a:r>
          <a:r>
            <a:rPr lang="ru-RU" sz="1100" b="1" baseline="0">
              <a:solidFill>
                <a:srgbClr val="FF0000"/>
              </a:solidFill>
            </a:rPr>
            <a:t> ГОРМОНОВ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</xdr:col>
      <xdr:colOff>500063</xdr:colOff>
      <xdr:row>8</xdr:row>
      <xdr:rowOff>214312</xdr:rowOff>
    </xdr:from>
    <xdr:to>
      <xdr:col>4</xdr:col>
      <xdr:colOff>428626</xdr:colOff>
      <xdr:row>12</xdr:row>
      <xdr:rowOff>35718</xdr:rowOff>
    </xdr:to>
    <xdr:sp macro="" textlink="">
      <xdr:nvSpPr>
        <xdr:cNvPr id="122" name="Скругленный прямоугольник 121"/>
        <xdr:cNvSpPr/>
      </xdr:nvSpPr>
      <xdr:spPr>
        <a:xfrm>
          <a:off x="1107282" y="1738312"/>
          <a:ext cx="1750219" cy="70246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Щитовидная железа</a:t>
          </a:r>
        </a:p>
      </xdr:txBody>
    </xdr:sp>
    <xdr:clientData/>
  </xdr:twoCellAnchor>
  <xdr:twoCellAnchor>
    <xdr:from>
      <xdr:col>18</xdr:col>
      <xdr:colOff>500063</xdr:colOff>
      <xdr:row>8</xdr:row>
      <xdr:rowOff>214312</xdr:rowOff>
    </xdr:from>
    <xdr:to>
      <xdr:col>21</xdr:col>
      <xdr:colOff>428626</xdr:colOff>
      <xdr:row>12</xdr:row>
      <xdr:rowOff>35718</xdr:rowOff>
    </xdr:to>
    <xdr:sp macro="" textlink="">
      <xdr:nvSpPr>
        <xdr:cNvPr id="123" name="Скругленный прямоугольник 122"/>
        <xdr:cNvSpPr/>
      </xdr:nvSpPr>
      <xdr:spPr>
        <a:xfrm>
          <a:off x="1107282" y="1738312"/>
          <a:ext cx="1750219" cy="70246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Надпочечники</a:t>
          </a:r>
        </a:p>
      </xdr:txBody>
    </xdr:sp>
    <xdr:clientData/>
  </xdr:twoCellAnchor>
  <xdr:twoCellAnchor>
    <xdr:from>
      <xdr:col>1</xdr:col>
      <xdr:colOff>535781</xdr:colOff>
      <xdr:row>19</xdr:row>
      <xdr:rowOff>154782</xdr:rowOff>
    </xdr:from>
    <xdr:to>
      <xdr:col>4</xdr:col>
      <xdr:colOff>464344</xdr:colOff>
      <xdr:row>22</xdr:row>
      <xdr:rowOff>71438</xdr:rowOff>
    </xdr:to>
    <xdr:sp macro="" textlink="">
      <xdr:nvSpPr>
        <xdr:cNvPr id="124" name="Скругленный прямоугольник 123"/>
        <xdr:cNvSpPr/>
      </xdr:nvSpPr>
      <xdr:spPr>
        <a:xfrm>
          <a:off x="1143000" y="3929063"/>
          <a:ext cx="1750219" cy="65484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Женское</a:t>
          </a:r>
        </a:p>
      </xdr:txBody>
    </xdr:sp>
    <xdr:clientData/>
  </xdr:twoCellAnchor>
  <xdr:twoCellAnchor>
    <xdr:from>
      <xdr:col>19</xdr:col>
      <xdr:colOff>59533</xdr:colOff>
      <xdr:row>20</xdr:row>
      <xdr:rowOff>40481</xdr:rowOff>
    </xdr:from>
    <xdr:to>
      <xdr:col>21</xdr:col>
      <xdr:colOff>595314</xdr:colOff>
      <xdr:row>23</xdr:row>
      <xdr:rowOff>95250</xdr:rowOff>
    </xdr:to>
    <xdr:sp macro="" textlink="">
      <xdr:nvSpPr>
        <xdr:cNvPr id="125" name="Скругленный прямоугольник 124"/>
        <xdr:cNvSpPr/>
      </xdr:nvSpPr>
      <xdr:spPr>
        <a:xfrm>
          <a:off x="11596689" y="4076700"/>
          <a:ext cx="1750219" cy="733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Гормоны</a:t>
          </a:r>
          <a:r>
            <a:rPr lang="ru-RU" sz="1600" baseline="0"/>
            <a:t> "диабета"</a:t>
          </a:r>
          <a:endParaRPr lang="ru-RU" sz="1600"/>
        </a:p>
      </xdr:txBody>
    </xdr:sp>
    <xdr:clientData/>
  </xdr:twoCellAnchor>
  <xdr:twoCellAnchor>
    <xdr:from>
      <xdr:col>2</xdr:col>
      <xdr:colOff>-1</xdr:colOff>
      <xdr:row>33</xdr:row>
      <xdr:rowOff>142876</xdr:rowOff>
    </xdr:from>
    <xdr:to>
      <xdr:col>4</xdr:col>
      <xdr:colOff>535781</xdr:colOff>
      <xdr:row>36</xdr:row>
      <xdr:rowOff>190501</xdr:rowOff>
    </xdr:to>
    <xdr:sp macro="" textlink="">
      <xdr:nvSpPr>
        <xdr:cNvPr id="126" name="Скругленный прямоугольник 125"/>
        <xdr:cNvSpPr/>
      </xdr:nvSpPr>
      <xdr:spPr>
        <a:xfrm>
          <a:off x="1214437" y="6810376"/>
          <a:ext cx="1750219" cy="67865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Мужское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533400</xdr:colOff>
      <xdr:row>4</xdr:row>
      <xdr:rowOff>129540</xdr:rowOff>
    </xdr:to>
    <xdr:grpSp>
      <xdr:nvGrpSpPr>
        <xdr:cNvPr id="13329" name="Группа 5" descr="&quot;&quot;"/>
        <xdr:cNvGrpSpPr>
          <a:grpSpLocks noChangeAspect="1"/>
        </xdr:cNvGrpSpPr>
      </xdr:nvGrpSpPr>
      <xdr:grpSpPr bwMode="auto">
        <a:xfrm>
          <a:off x="0" y="480060"/>
          <a:ext cx="20654963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3433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3434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3435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50006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rgbClr val="FF0000"/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rgbClr val="FF0000"/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28576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533400</xdr:colOff>
      <xdr:row>4</xdr:row>
      <xdr:rowOff>129540</xdr:rowOff>
    </xdr:to>
    <xdr:grpSp>
      <xdr:nvGrpSpPr>
        <xdr:cNvPr id="13365" name="Группа 5" descr="&quot;&quot;"/>
        <xdr:cNvGrpSpPr>
          <a:grpSpLocks noChangeAspect="1"/>
        </xdr:cNvGrpSpPr>
      </xdr:nvGrpSpPr>
      <xdr:grpSpPr bwMode="auto">
        <a:xfrm>
          <a:off x="0" y="480060"/>
          <a:ext cx="20654963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3429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3430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3431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50006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28576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533400</xdr:colOff>
      <xdr:row>4</xdr:row>
      <xdr:rowOff>129540</xdr:rowOff>
    </xdr:to>
    <xdr:grpSp>
      <xdr:nvGrpSpPr>
        <xdr:cNvPr id="13401" name="Группа 5" descr="&quot;&quot;"/>
        <xdr:cNvGrpSpPr>
          <a:grpSpLocks noChangeAspect="1"/>
        </xdr:cNvGrpSpPr>
      </xdr:nvGrpSpPr>
      <xdr:grpSpPr bwMode="auto">
        <a:xfrm>
          <a:off x="0" y="480060"/>
          <a:ext cx="20654963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3425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3426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3427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390525</xdr:colOff>
      <xdr:row>2</xdr:row>
      <xdr:rowOff>0</xdr:rowOff>
    </xdr:from>
    <xdr:to>
      <xdr:col>7</xdr:col>
      <xdr:colOff>419100</xdr:colOff>
      <xdr:row>4</xdr:row>
      <xdr:rowOff>162169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3852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50006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28575</xdr:rowOff>
    </xdr:from>
    <xdr:to>
      <xdr:col>22</xdr:col>
      <xdr:colOff>333375</xdr:colOff>
      <xdr:row>5</xdr:row>
      <xdr:rowOff>244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9575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rgbClr val="FF0000"/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rgbClr val="FF0000"/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28576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</xdr:col>
      <xdr:colOff>95250</xdr:colOff>
      <xdr:row>7</xdr:row>
      <xdr:rowOff>11906</xdr:rowOff>
    </xdr:from>
    <xdr:to>
      <xdr:col>8</xdr:col>
      <xdr:colOff>23813</xdr:colOff>
      <xdr:row>9</xdr:row>
      <xdr:rowOff>178593</xdr:rowOff>
    </xdr:to>
    <xdr:sp macro="" textlink="">
      <xdr:nvSpPr>
        <xdr:cNvPr id="122" name="Скругленный прямоугольник 121"/>
        <xdr:cNvSpPr/>
      </xdr:nvSpPr>
      <xdr:spPr>
        <a:xfrm>
          <a:off x="3131344" y="1345406"/>
          <a:ext cx="1750219" cy="547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Мужчины</a:t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23</xdr:col>
      <xdr:colOff>535782</xdr:colOff>
      <xdr:row>9</xdr:row>
      <xdr:rowOff>166687</xdr:rowOff>
    </xdr:to>
    <xdr:sp macro="" textlink="">
      <xdr:nvSpPr>
        <xdr:cNvPr id="123" name="Скругленный прямоугольник 122"/>
        <xdr:cNvSpPr/>
      </xdr:nvSpPr>
      <xdr:spPr>
        <a:xfrm>
          <a:off x="12751594" y="1333500"/>
          <a:ext cx="1750219" cy="547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Женщины</a:t>
          </a:r>
        </a:p>
      </xdr:txBody>
    </xdr:sp>
    <xdr:clientData/>
  </xdr:twoCellAnchor>
  <xdr:twoCellAnchor>
    <xdr:from>
      <xdr:col>12</xdr:col>
      <xdr:colOff>571499</xdr:colOff>
      <xdr:row>27</xdr:row>
      <xdr:rowOff>47624</xdr:rowOff>
    </xdr:from>
    <xdr:to>
      <xdr:col>15</xdr:col>
      <xdr:colOff>500062</xdr:colOff>
      <xdr:row>30</xdr:row>
      <xdr:rowOff>23811</xdr:rowOff>
    </xdr:to>
    <xdr:sp macro="" textlink="">
      <xdr:nvSpPr>
        <xdr:cNvPr id="124" name="Скругленный прямоугольник 123"/>
        <xdr:cNvSpPr/>
      </xdr:nvSpPr>
      <xdr:spPr>
        <a:xfrm>
          <a:off x="7858124" y="5369718"/>
          <a:ext cx="1750219" cy="547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Интимное здоровье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487680</xdr:colOff>
      <xdr:row>4</xdr:row>
      <xdr:rowOff>129540</xdr:rowOff>
    </xdr:to>
    <xdr:grpSp>
      <xdr:nvGrpSpPr>
        <xdr:cNvPr id="14353" name="Группа 5" descr="&quot;&quot;"/>
        <xdr:cNvGrpSpPr>
          <a:grpSpLocks noChangeAspect="1"/>
        </xdr:cNvGrpSpPr>
      </xdr:nvGrpSpPr>
      <xdr:grpSpPr bwMode="auto">
        <a:xfrm>
          <a:off x="0" y="480060"/>
          <a:ext cx="2065686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4455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4456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4457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133349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333376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476249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400051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295274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28576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30956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487680</xdr:colOff>
      <xdr:row>4</xdr:row>
      <xdr:rowOff>129540</xdr:rowOff>
    </xdr:to>
    <xdr:grpSp>
      <xdr:nvGrpSpPr>
        <xdr:cNvPr id="14389" name="Группа 5" descr="&quot;&quot;"/>
        <xdr:cNvGrpSpPr>
          <a:grpSpLocks noChangeAspect="1"/>
        </xdr:cNvGrpSpPr>
      </xdr:nvGrpSpPr>
      <xdr:grpSpPr bwMode="auto">
        <a:xfrm>
          <a:off x="0" y="480060"/>
          <a:ext cx="20656868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4451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4452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4453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133349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333376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476249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400051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295274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28576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30956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487680</xdr:colOff>
      <xdr:row>4</xdr:row>
      <xdr:rowOff>129540</xdr:rowOff>
    </xdr:to>
    <xdr:grpSp>
      <xdr:nvGrpSpPr>
        <xdr:cNvPr id="14425" name="Группа 5" descr="&quot;&quot;"/>
        <xdr:cNvGrpSpPr>
          <a:grpSpLocks noChangeAspect="1"/>
        </xdr:cNvGrpSpPr>
      </xdr:nvGrpSpPr>
      <xdr:grpSpPr bwMode="auto">
        <a:xfrm>
          <a:off x="0" y="480060"/>
          <a:ext cx="20656868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4447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4448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4449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361950</xdr:colOff>
      <xdr:row>2</xdr:row>
      <xdr:rowOff>0</xdr:rowOff>
    </xdr:from>
    <xdr:to>
      <xdr:col>7</xdr:col>
      <xdr:colOff>390525</xdr:colOff>
      <xdr:row>4</xdr:row>
      <xdr:rowOff>162169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09950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123825</xdr:colOff>
      <xdr:row>1</xdr:row>
      <xdr:rowOff>180975</xdr:rowOff>
    </xdr:from>
    <xdr:to>
      <xdr:col>24</xdr:col>
      <xdr:colOff>152399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3502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333376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476249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400051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295274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28576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180975</xdr:colOff>
      <xdr:row>2</xdr:row>
      <xdr:rowOff>19050</xdr:rowOff>
    </xdr:from>
    <xdr:to>
      <xdr:col>11</xdr:col>
      <xdr:colOff>78581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45944" y="400050"/>
          <a:ext cx="1243012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535782</xdr:colOff>
      <xdr:row>10</xdr:row>
      <xdr:rowOff>166687</xdr:rowOff>
    </xdr:to>
    <xdr:sp macro="" textlink="">
      <xdr:nvSpPr>
        <xdr:cNvPr id="122" name="Скругленный прямоугольник 121"/>
        <xdr:cNvSpPr/>
      </xdr:nvSpPr>
      <xdr:spPr>
        <a:xfrm>
          <a:off x="1214438" y="1524000"/>
          <a:ext cx="1750219" cy="547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Регулярные</a:t>
          </a:r>
          <a:r>
            <a:rPr lang="ru-RU" sz="1600" baseline="0"/>
            <a:t> анализы</a:t>
          </a:r>
          <a:endParaRPr lang="ru-RU" sz="16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502920</xdr:colOff>
      <xdr:row>4</xdr:row>
      <xdr:rowOff>129540</xdr:rowOff>
    </xdr:to>
    <xdr:grpSp>
      <xdr:nvGrpSpPr>
        <xdr:cNvPr id="15377" name="Группа 5" descr="&quot;&quot;"/>
        <xdr:cNvGrpSpPr>
          <a:grpSpLocks noChangeAspect="1"/>
        </xdr:cNvGrpSpPr>
      </xdr:nvGrpSpPr>
      <xdr:grpSpPr bwMode="auto">
        <a:xfrm>
          <a:off x="0" y="480060"/>
          <a:ext cx="20660201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5482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5483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5484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204788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133349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333376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47626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476249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400051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295274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28576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ХОЧУ РЕБЕНКА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114299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542924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476251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314326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304799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502920</xdr:colOff>
      <xdr:row>4</xdr:row>
      <xdr:rowOff>129540</xdr:rowOff>
    </xdr:to>
    <xdr:grpSp>
      <xdr:nvGrpSpPr>
        <xdr:cNvPr id="15413" name="Группа 5" descr="&quot;&quot;"/>
        <xdr:cNvGrpSpPr>
          <a:grpSpLocks noChangeAspect="1"/>
        </xdr:cNvGrpSpPr>
      </xdr:nvGrpSpPr>
      <xdr:grpSpPr bwMode="auto">
        <a:xfrm>
          <a:off x="0" y="480060"/>
          <a:ext cx="20660201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5478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5479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5480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204788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133349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333376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47626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476249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400051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295274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28576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114299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542924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476251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314326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304799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502920</xdr:colOff>
      <xdr:row>4</xdr:row>
      <xdr:rowOff>129540</xdr:rowOff>
    </xdr:to>
    <xdr:grpSp>
      <xdr:nvGrpSpPr>
        <xdr:cNvPr id="15449" name="Группа 5" descr="&quot;&quot;"/>
        <xdr:cNvGrpSpPr>
          <a:grpSpLocks noChangeAspect="1"/>
        </xdr:cNvGrpSpPr>
      </xdr:nvGrpSpPr>
      <xdr:grpSpPr bwMode="auto">
        <a:xfrm>
          <a:off x="0" y="480060"/>
          <a:ext cx="20660201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5474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5475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5476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0</xdr:rowOff>
    </xdr:from>
    <xdr:to>
      <xdr:col>7</xdr:col>
      <xdr:colOff>400050</xdr:colOff>
      <xdr:row>4</xdr:row>
      <xdr:rowOff>162169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194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295275</xdr:colOff>
      <xdr:row>2</xdr:row>
      <xdr:rowOff>21431</xdr:rowOff>
    </xdr:from>
    <xdr:to>
      <xdr:col>9</xdr:col>
      <xdr:colOff>252413</xdr:colOff>
      <xdr:row>4</xdr:row>
      <xdr:rowOff>183600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45806" y="402431"/>
          <a:ext cx="1243013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133349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333376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47626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476249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400051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295274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38100</xdr:colOff>
      <xdr:row>1</xdr:row>
      <xdr:rowOff>180975</xdr:rowOff>
    </xdr:from>
    <xdr:to>
      <xdr:col>26</xdr:col>
      <xdr:colOff>66676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685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ХОЧУ РЕБЕНКА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114299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542924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476251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314326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304799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4</xdr:col>
      <xdr:colOff>214313</xdr:colOff>
      <xdr:row>11</xdr:row>
      <xdr:rowOff>130969</xdr:rowOff>
    </xdr:to>
    <xdr:sp macro="" textlink="">
      <xdr:nvSpPr>
        <xdr:cNvPr id="122" name="Скругленный прямоугольник 121"/>
        <xdr:cNvSpPr/>
      </xdr:nvSpPr>
      <xdr:spPr>
        <a:xfrm>
          <a:off x="892969" y="1785938"/>
          <a:ext cx="1750219" cy="547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Будущи</a:t>
          </a:r>
          <a:r>
            <a:rPr lang="ru-RU" sz="1600" baseline="0"/>
            <a:t>й папа</a:t>
          </a:r>
          <a:endParaRPr lang="ru-RU" sz="1600"/>
        </a:p>
      </xdr:txBody>
    </xdr:sp>
    <xdr:clientData/>
  </xdr:twoCellAnchor>
  <xdr:twoCellAnchor>
    <xdr:from>
      <xdr:col>19</xdr:col>
      <xdr:colOff>285750</xdr:colOff>
      <xdr:row>9</xdr:row>
      <xdr:rowOff>0</xdr:rowOff>
    </xdr:from>
    <xdr:to>
      <xdr:col>22</xdr:col>
      <xdr:colOff>214313</xdr:colOff>
      <xdr:row>11</xdr:row>
      <xdr:rowOff>130969</xdr:rowOff>
    </xdr:to>
    <xdr:sp macro="" textlink="">
      <xdr:nvSpPr>
        <xdr:cNvPr id="123" name="Скругленный прямоугольник 122"/>
        <xdr:cNvSpPr/>
      </xdr:nvSpPr>
      <xdr:spPr>
        <a:xfrm>
          <a:off x="892969" y="1785938"/>
          <a:ext cx="1750219" cy="547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Будущая мама</a:t>
          </a:r>
        </a:p>
      </xdr:txBody>
    </xdr:sp>
    <xdr:clientData/>
  </xdr:twoCellAnchor>
  <xdr:twoCellAnchor>
    <xdr:from>
      <xdr:col>1</xdr:col>
      <xdr:colOff>285750</xdr:colOff>
      <xdr:row>32</xdr:row>
      <xdr:rowOff>0</xdr:rowOff>
    </xdr:from>
    <xdr:to>
      <xdr:col>4</xdr:col>
      <xdr:colOff>214313</xdr:colOff>
      <xdr:row>35</xdr:row>
      <xdr:rowOff>178593</xdr:rowOff>
    </xdr:to>
    <xdr:sp macro="" textlink="">
      <xdr:nvSpPr>
        <xdr:cNvPr id="125" name="Скругленный прямоугольник 124"/>
        <xdr:cNvSpPr/>
      </xdr:nvSpPr>
      <xdr:spPr>
        <a:xfrm>
          <a:off x="892969" y="6453188"/>
          <a:ext cx="1750219" cy="79771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Диагностика мужского бесплодия</a:t>
          </a:r>
        </a:p>
      </xdr:txBody>
    </xdr:sp>
    <xdr:clientData/>
  </xdr:twoCellAnchor>
  <xdr:twoCellAnchor>
    <xdr:from>
      <xdr:col>19</xdr:col>
      <xdr:colOff>285750</xdr:colOff>
      <xdr:row>32</xdr:row>
      <xdr:rowOff>0</xdr:rowOff>
    </xdr:from>
    <xdr:to>
      <xdr:col>22</xdr:col>
      <xdr:colOff>214313</xdr:colOff>
      <xdr:row>35</xdr:row>
      <xdr:rowOff>166687</xdr:rowOff>
    </xdr:to>
    <xdr:sp macro="" textlink="">
      <xdr:nvSpPr>
        <xdr:cNvPr id="126" name="Скругленный прямоугольник 125"/>
        <xdr:cNvSpPr/>
      </xdr:nvSpPr>
      <xdr:spPr>
        <a:xfrm>
          <a:off x="11941969" y="6453188"/>
          <a:ext cx="1750219" cy="78581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Диагностика женского бесплодия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6401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6504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505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6506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ТЕЛУ - ВРЕМЯ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6437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6500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501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6502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6473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6496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497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6498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390525</xdr:colOff>
      <xdr:row>2</xdr:row>
      <xdr:rowOff>9525</xdr:rowOff>
    </xdr:from>
    <xdr:to>
      <xdr:col>7</xdr:col>
      <xdr:colOff>419100</xdr:colOff>
      <xdr:row>4</xdr:row>
      <xdr:rowOff>171694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38525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552450</xdr:colOff>
      <xdr:row>1</xdr:row>
      <xdr:rowOff>180975</xdr:rowOff>
    </xdr:from>
    <xdr:to>
      <xdr:col>27</xdr:col>
      <xdr:colOff>581025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924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ТЕЛУ - ВРЕМЯ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2</xdr:col>
      <xdr:colOff>47625</xdr:colOff>
      <xdr:row>9</xdr:row>
      <xdr:rowOff>83344</xdr:rowOff>
    </xdr:from>
    <xdr:to>
      <xdr:col>4</xdr:col>
      <xdr:colOff>583407</xdr:colOff>
      <xdr:row>12</xdr:row>
      <xdr:rowOff>71438</xdr:rowOff>
    </xdr:to>
    <xdr:sp macro="" textlink="">
      <xdr:nvSpPr>
        <xdr:cNvPr id="122" name="Скругленный прямоугольник 121"/>
        <xdr:cNvSpPr/>
      </xdr:nvSpPr>
      <xdr:spPr>
        <a:xfrm>
          <a:off x="1262063" y="1797844"/>
          <a:ext cx="1750219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Буду худеть!</a:t>
          </a:r>
        </a:p>
        <a:p>
          <a:pPr algn="ctr"/>
          <a:r>
            <a:rPr lang="ru-RU" sz="1200"/>
            <a:t>(перед диетой)</a:t>
          </a:r>
          <a:endParaRPr lang="ru-RU" sz="1600"/>
        </a:p>
      </xdr:txBody>
    </xdr:sp>
    <xdr:clientData/>
  </xdr:twoCellAnchor>
  <xdr:twoCellAnchor>
    <xdr:from>
      <xdr:col>18</xdr:col>
      <xdr:colOff>47625</xdr:colOff>
      <xdr:row>9</xdr:row>
      <xdr:rowOff>83344</xdr:rowOff>
    </xdr:from>
    <xdr:to>
      <xdr:col>20</xdr:col>
      <xdr:colOff>583407</xdr:colOff>
      <xdr:row>12</xdr:row>
      <xdr:rowOff>71438</xdr:rowOff>
    </xdr:to>
    <xdr:sp macro="" textlink="">
      <xdr:nvSpPr>
        <xdr:cNvPr id="123" name="Скругленный прямоугольник 122"/>
        <xdr:cNvSpPr/>
      </xdr:nvSpPr>
      <xdr:spPr>
        <a:xfrm>
          <a:off x="1262063" y="1797844"/>
          <a:ext cx="1750219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Проблемы лишнего</a:t>
          </a:r>
          <a:r>
            <a:rPr lang="ru-RU" sz="1600" baseline="0"/>
            <a:t> </a:t>
          </a:r>
          <a:r>
            <a:rPr lang="ru-RU" sz="1600"/>
            <a:t>веса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7425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7526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7527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7528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ОСТОРОЖНО! ПАРАЗИТЫ!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7461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7522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7523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7524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7497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7518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7519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7520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381000</xdr:colOff>
      <xdr:row>2</xdr:row>
      <xdr:rowOff>9525</xdr:rowOff>
    </xdr:from>
    <xdr:to>
      <xdr:col>7</xdr:col>
      <xdr:colOff>409575</xdr:colOff>
      <xdr:row>4</xdr:row>
      <xdr:rowOff>171694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290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457200</xdr:colOff>
      <xdr:row>2</xdr:row>
      <xdr:rowOff>19050</xdr:rowOff>
    </xdr:from>
    <xdr:to>
      <xdr:col>29</xdr:col>
      <xdr:colOff>485775</xdr:colOff>
      <xdr:row>4</xdr:row>
      <xdr:rowOff>181219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164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ОСТОРОЖНО! ПАРАЗИТЫ!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8449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8550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8551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8552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К ТРУДУ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8485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8546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8547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8548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18521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8542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8543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8544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390525</xdr:colOff>
      <xdr:row>2</xdr:row>
      <xdr:rowOff>9525</xdr:rowOff>
    </xdr:from>
    <xdr:to>
      <xdr:col>7</xdr:col>
      <xdr:colOff>419100</xdr:colOff>
      <xdr:row>4</xdr:row>
      <xdr:rowOff>171694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38525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333375</xdr:colOff>
      <xdr:row>2</xdr:row>
      <xdr:rowOff>0</xdr:rowOff>
    </xdr:from>
    <xdr:to>
      <xdr:col>31</xdr:col>
      <xdr:colOff>361950</xdr:colOff>
      <xdr:row>4</xdr:row>
      <xdr:rowOff>162169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80117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К ТРУДУ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449580</xdr:colOff>
      <xdr:row>4</xdr:row>
      <xdr:rowOff>129540</xdr:rowOff>
    </xdr:to>
    <xdr:grpSp>
      <xdr:nvGrpSpPr>
        <xdr:cNvPr id="1041" name="Группа 5" descr="&quot;&quot;"/>
        <xdr:cNvGrpSpPr>
          <a:grpSpLocks noChangeAspect="1"/>
        </xdr:cNvGrpSpPr>
      </xdr:nvGrpSpPr>
      <xdr:grpSpPr bwMode="auto">
        <a:xfrm>
          <a:off x="0" y="480060"/>
          <a:ext cx="20864830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147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48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149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85724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250032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25</xdr:col>
      <xdr:colOff>600076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542924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476251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314326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ЗДОРОВОЕ</a:t>
          </a:r>
          <a:r>
            <a:rPr lang="ru-RU" sz="1100" b="1" baseline="0">
              <a:solidFill>
                <a:srgbClr val="FF0000"/>
              </a:solidFill>
            </a:rPr>
            <a:t> ДЕТСТВО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304799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449580</xdr:colOff>
      <xdr:row>4</xdr:row>
      <xdr:rowOff>129540</xdr:rowOff>
    </xdr:to>
    <xdr:grpSp>
      <xdr:nvGrpSpPr>
        <xdr:cNvPr id="1077" name="Группа 5" descr="&quot;&quot;"/>
        <xdr:cNvGrpSpPr>
          <a:grpSpLocks noChangeAspect="1"/>
        </xdr:cNvGrpSpPr>
      </xdr:nvGrpSpPr>
      <xdr:grpSpPr bwMode="auto">
        <a:xfrm>
          <a:off x="0" y="480060"/>
          <a:ext cx="20864830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143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44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145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85724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250032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25</xdr:col>
      <xdr:colOff>600076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542924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476251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314326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304799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449580</xdr:colOff>
      <xdr:row>4</xdr:row>
      <xdr:rowOff>129540</xdr:rowOff>
    </xdr:to>
    <xdr:grpSp>
      <xdr:nvGrpSpPr>
        <xdr:cNvPr id="1113" name="Группа 5" descr="&quot;&quot;"/>
        <xdr:cNvGrpSpPr>
          <a:grpSpLocks noChangeAspect="1"/>
        </xdr:cNvGrpSpPr>
      </xdr:nvGrpSpPr>
      <xdr:grpSpPr bwMode="auto">
        <a:xfrm>
          <a:off x="0" y="480060"/>
          <a:ext cx="20864830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139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40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141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381000</xdr:colOff>
      <xdr:row>2</xdr:row>
      <xdr:rowOff>0</xdr:rowOff>
    </xdr:from>
    <xdr:to>
      <xdr:col>7</xdr:col>
      <xdr:colOff>409575</xdr:colOff>
      <xdr:row>4</xdr:row>
      <xdr:rowOff>162169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29000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85724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111918</xdr:colOff>
      <xdr:row>2</xdr:row>
      <xdr:rowOff>19050</xdr:rowOff>
    </xdr:from>
    <xdr:to>
      <xdr:col>22</xdr:col>
      <xdr:colOff>285750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56293" y="400050"/>
          <a:ext cx="1471613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25</xdr:col>
      <xdr:colOff>600076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542924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476251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314325</xdr:colOff>
      <xdr:row>2</xdr:row>
      <xdr:rowOff>0</xdr:rowOff>
    </xdr:from>
    <xdr:to>
      <xdr:col>33</xdr:col>
      <xdr:colOff>342901</xdr:colOff>
      <xdr:row>4</xdr:row>
      <xdr:rowOff>162169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21192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ЗДОРОВОЕ</a:t>
          </a:r>
          <a:r>
            <a:rPr lang="ru-RU" sz="1100" b="1" baseline="0">
              <a:solidFill>
                <a:srgbClr val="FF0000"/>
              </a:solidFill>
            </a:rPr>
            <a:t> ДЕТСТВО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304799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</xdr:col>
      <xdr:colOff>178593</xdr:colOff>
      <xdr:row>9</xdr:row>
      <xdr:rowOff>71439</xdr:rowOff>
    </xdr:from>
    <xdr:to>
      <xdr:col>4</xdr:col>
      <xdr:colOff>107156</xdr:colOff>
      <xdr:row>11</xdr:row>
      <xdr:rowOff>119064</xdr:rowOff>
    </xdr:to>
    <xdr:sp macro="" textlink="">
      <xdr:nvSpPr>
        <xdr:cNvPr id="122" name="Скругленный прямоугольник 121"/>
        <xdr:cNvSpPr/>
      </xdr:nvSpPr>
      <xdr:spPr>
        <a:xfrm>
          <a:off x="785812" y="1785939"/>
          <a:ext cx="1750219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С рождения</a:t>
          </a:r>
        </a:p>
      </xdr:txBody>
    </xdr:sp>
    <xdr:clientData/>
  </xdr:twoCellAnchor>
  <xdr:twoCellAnchor>
    <xdr:from>
      <xdr:col>15</xdr:col>
      <xdr:colOff>583406</xdr:colOff>
      <xdr:row>9</xdr:row>
      <xdr:rowOff>83344</xdr:rowOff>
    </xdr:from>
    <xdr:to>
      <xdr:col>18</xdr:col>
      <xdr:colOff>511968</xdr:colOff>
      <xdr:row>11</xdr:row>
      <xdr:rowOff>130969</xdr:rowOff>
    </xdr:to>
    <xdr:sp macro="" textlink="">
      <xdr:nvSpPr>
        <xdr:cNvPr id="123" name="Скругленный прямоугольник 122"/>
        <xdr:cNvSpPr/>
      </xdr:nvSpPr>
      <xdr:spPr>
        <a:xfrm>
          <a:off x="9691687" y="1797844"/>
          <a:ext cx="1750219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Нам годик</a:t>
          </a:r>
        </a:p>
      </xdr:txBody>
    </xdr:sp>
    <xdr:clientData/>
  </xdr:twoCellAnchor>
  <xdr:twoCellAnchor>
    <xdr:from>
      <xdr:col>1</xdr:col>
      <xdr:colOff>107156</xdr:colOff>
      <xdr:row>18</xdr:row>
      <xdr:rowOff>107156</xdr:rowOff>
    </xdr:from>
    <xdr:to>
      <xdr:col>4</xdr:col>
      <xdr:colOff>35719</xdr:colOff>
      <xdr:row>20</xdr:row>
      <xdr:rowOff>154781</xdr:rowOff>
    </xdr:to>
    <xdr:sp macro="" textlink="">
      <xdr:nvSpPr>
        <xdr:cNvPr id="124" name="Скругленный прямоугольник 123"/>
        <xdr:cNvSpPr/>
      </xdr:nvSpPr>
      <xdr:spPr>
        <a:xfrm>
          <a:off x="714375" y="3679031"/>
          <a:ext cx="1750219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Идем</a:t>
          </a:r>
          <a:r>
            <a:rPr lang="ru-RU" sz="1600" baseline="0"/>
            <a:t> в садик</a:t>
          </a:r>
          <a:endParaRPr lang="ru-RU" sz="1600"/>
        </a:p>
      </xdr:txBody>
    </xdr:sp>
    <xdr:clientData/>
  </xdr:twoCellAnchor>
  <xdr:twoCellAnchor>
    <xdr:from>
      <xdr:col>16</xdr:col>
      <xdr:colOff>107156</xdr:colOff>
      <xdr:row>19</xdr:row>
      <xdr:rowOff>107156</xdr:rowOff>
    </xdr:from>
    <xdr:to>
      <xdr:col>19</xdr:col>
      <xdr:colOff>35719</xdr:colOff>
      <xdr:row>21</xdr:row>
      <xdr:rowOff>154781</xdr:rowOff>
    </xdr:to>
    <xdr:sp macro="" textlink="">
      <xdr:nvSpPr>
        <xdr:cNvPr id="127" name="Скругленный прямоугольник 126"/>
        <xdr:cNvSpPr/>
      </xdr:nvSpPr>
      <xdr:spPr>
        <a:xfrm>
          <a:off x="714375" y="3679031"/>
          <a:ext cx="1750219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Полезно знать</a:t>
          </a:r>
        </a:p>
      </xdr:txBody>
    </xdr:sp>
    <xdr:clientData/>
  </xdr:twoCellAnchor>
  <xdr:twoCellAnchor>
    <xdr:from>
      <xdr:col>1</xdr:col>
      <xdr:colOff>107156</xdr:colOff>
      <xdr:row>30</xdr:row>
      <xdr:rowOff>107156</xdr:rowOff>
    </xdr:from>
    <xdr:to>
      <xdr:col>4</xdr:col>
      <xdr:colOff>35719</xdr:colOff>
      <xdr:row>32</xdr:row>
      <xdr:rowOff>154781</xdr:rowOff>
    </xdr:to>
    <xdr:sp macro="" textlink="">
      <xdr:nvSpPr>
        <xdr:cNvPr id="128" name="Скругленный прямоугольник 127"/>
        <xdr:cNvSpPr/>
      </xdr:nvSpPr>
      <xdr:spPr>
        <a:xfrm>
          <a:off x="714375" y="3679031"/>
          <a:ext cx="1750219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Идем</a:t>
          </a:r>
          <a:r>
            <a:rPr lang="ru-RU" sz="1600" baseline="0"/>
            <a:t> в школу</a:t>
          </a:r>
          <a:endParaRPr lang="ru-RU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3089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110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111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3112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114300</xdr:colOff>
      <xdr:row>1</xdr:row>
      <xdr:rowOff>180730</xdr:rowOff>
    </xdr:from>
    <xdr:to>
      <xdr:col>2</xdr:col>
      <xdr:colOff>142875</xdr:colOff>
      <xdr:row>4</xdr:row>
      <xdr:rowOff>152399</xdr:rowOff>
    </xdr:to>
    <xdr:sp macro="" textlink="">
      <xdr:nvSpPr>
        <xdr:cNvPr id="2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14300" y="37123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СТОП ИНСУЛЬТ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4113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4175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176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4177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50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1" name="Полилиния 50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8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4149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60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4171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172" name="Прямоугольник 61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4173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4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5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6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390525</xdr:colOff>
      <xdr:row>2</xdr:row>
      <xdr:rowOff>9525</xdr:rowOff>
    </xdr:from>
    <xdr:to>
      <xdr:col>7</xdr:col>
      <xdr:colOff>419100</xdr:colOff>
      <xdr:row>4</xdr:row>
      <xdr:rowOff>171694</xdr:rowOff>
    </xdr:to>
    <xdr:sp macro="" textlink="">
      <xdr:nvSpPr>
        <xdr:cNvPr id="67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38525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bg1">
                  <a:lumMod val="50000"/>
                </a:schemeClr>
              </a:solidFill>
            </a:rPr>
            <a:t>БУДЬ ЗДОРОВ</a:t>
          </a:r>
          <a:endParaRPr lang="en-US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8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69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70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552450</xdr:colOff>
      <xdr:row>2</xdr:row>
      <xdr:rowOff>9525</xdr:rowOff>
    </xdr:from>
    <xdr:to>
      <xdr:col>5</xdr:col>
      <xdr:colOff>581025</xdr:colOff>
      <xdr:row>4</xdr:row>
      <xdr:rowOff>171694</xdr:rowOff>
    </xdr:to>
    <xdr:sp macro="" textlink="">
      <xdr:nvSpPr>
        <xdr:cNvPr id="71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812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2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3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4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5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6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77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8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9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80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1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2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457200</xdr:colOff>
      <xdr:row>6</xdr:row>
      <xdr:rowOff>138112</xdr:rowOff>
    </xdr:from>
    <xdr:to>
      <xdr:col>17</xdr:col>
      <xdr:colOff>485775</xdr:colOff>
      <xdr:row>14</xdr:row>
      <xdr:rowOff>19050</xdr:rowOff>
    </xdr:to>
    <xdr:graphicFrame macro="">
      <xdr:nvGraphicFramePr>
        <xdr:cNvPr id="42" name="Схема 4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9" r:lo="rId20" r:qs="rId21" r:cs="rId2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77628</xdr:colOff>
      <xdr:row>4</xdr:row>
      <xdr:rowOff>137160</xdr:rowOff>
    </xdr:to>
    <xdr:grpSp>
      <xdr:nvGrpSpPr>
        <xdr:cNvPr id="5137" name="Группа 5" descr="&quot;&quot;"/>
        <xdr:cNvGrpSpPr>
          <a:grpSpLocks noChangeAspect="1"/>
        </xdr:cNvGrpSpPr>
      </xdr:nvGrpSpPr>
      <xdr:grpSpPr bwMode="auto">
        <a:xfrm>
          <a:off x="0" y="480060"/>
          <a:ext cx="20532566" cy="41910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5158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59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5160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БУДЬ ЗДОРОВ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226951</xdr:colOff>
      <xdr:row>4</xdr:row>
      <xdr:rowOff>181219</xdr:rowOff>
    </xdr:to>
    <xdr:sp macro="" textlink="">
      <xdr:nvSpPr>
        <xdr:cNvPr id="2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78581</xdr:colOff>
      <xdr:row>2</xdr:row>
      <xdr:rowOff>30956</xdr:rowOff>
    </xdr:from>
    <xdr:to>
      <xdr:col>12</xdr:col>
      <xdr:colOff>660830</xdr:colOff>
      <xdr:row>5</xdr:row>
      <xdr:rowOff>2625</xdr:rowOff>
    </xdr:to>
    <xdr:sp macro="" textlink="">
      <xdr:nvSpPr>
        <xdr:cNvPr id="3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57987" y="411956"/>
          <a:ext cx="1225187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531019</xdr:colOff>
      <xdr:row>2</xdr:row>
      <xdr:rowOff>45244</xdr:rowOff>
    </xdr:from>
    <xdr:to>
      <xdr:col>14</xdr:col>
      <xdr:colOff>584015</xdr:colOff>
      <xdr:row>5</xdr:row>
      <xdr:rowOff>16913</xdr:rowOff>
    </xdr:to>
    <xdr:sp macro="" textlink="">
      <xdr:nvSpPr>
        <xdr:cNvPr id="3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853363" y="426244"/>
          <a:ext cx="142221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360868</xdr:colOff>
      <xdr:row>4</xdr:row>
      <xdr:rowOff>161925</xdr:rowOff>
    </xdr:to>
    <xdr:sp macro="" textlink="">
      <xdr:nvSpPr>
        <xdr:cNvPr id="3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226893</xdr:colOff>
      <xdr:row>4</xdr:row>
      <xdr:rowOff>181219</xdr:rowOff>
    </xdr:to>
    <xdr:sp macro="" textlink="">
      <xdr:nvSpPr>
        <xdr:cNvPr id="3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542926</xdr:colOff>
      <xdr:row>4</xdr:row>
      <xdr:rowOff>152644</xdr:rowOff>
    </xdr:to>
    <xdr:sp macro="" textlink="">
      <xdr:nvSpPr>
        <xdr:cNvPr id="3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476249</xdr:colOff>
      <xdr:row>4</xdr:row>
      <xdr:rowOff>162169</xdr:rowOff>
    </xdr:to>
    <xdr:sp macro="" textlink="">
      <xdr:nvSpPr>
        <xdr:cNvPr id="3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314324</xdr:colOff>
      <xdr:row>4</xdr:row>
      <xdr:rowOff>143119</xdr:rowOff>
    </xdr:to>
    <xdr:sp macro="" textlink="">
      <xdr:nvSpPr>
        <xdr:cNvPr id="4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304801</xdr:colOff>
      <xdr:row>4</xdr:row>
      <xdr:rowOff>143119</xdr:rowOff>
    </xdr:to>
    <xdr:sp macro="" textlink="">
      <xdr:nvSpPr>
        <xdr:cNvPr id="4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507683</xdr:colOff>
      <xdr:row>4</xdr:row>
      <xdr:rowOff>129540</xdr:rowOff>
    </xdr:to>
    <xdr:grpSp>
      <xdr:nvGrpSpPr>
        <xdr:cNvPr id="6161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6265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266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6267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352424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276226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НА ОПЕРАЦИЮ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502444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47626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76199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161924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542924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476251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314326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304799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507683</xdr:colOff>
      <xdr:row>4</xdr:row>
      <xdr:rowOff>129540</xdr:rowOff>
    </xdr:to>
    <xdr:grpSp>
      <xdr:nvGrpSpPr>
        <xdr:cNvPr id="6197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6261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262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6263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352424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276226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502444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47626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76199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161924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542924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476251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314326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304799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209550</xdr:colOff>
      <xdr:row>2</xdr:row>
      <xdr:rowOff>114056</xdr:rowOff>
    </xdr:from>
    <xdr:to>
      <xdr:col>9</xdr:col>
      <xdr:colOff>304800</xdr:colOff>
      <xdr:row>4</xdr:row>
      <xdr:rowOff>104291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76750" y="495056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>
          <a:hlinkClick xmlns:r="http://schemas.openxmlformats.org/officeDocument/2006/relationships" r:id="rId1"/>
        </xdr:cNvPr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507683</xdr:colOff>
      <xdr:row>4</xdr:row>
      <xdr:rowOff>129540</xdr:rowOff>
    </xdr:to>
    <xdr:grpSp>
      <xdr:nvGrpSpPr>
        <xdr:cNvPr id="6233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6257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258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6259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381000</xdr:colOff>
      <xdr:row>2</xdr:row>
      <xdr:rowOff>0</xdr:rowOff>
    </xdr:from>
    <xdr:to>
      <xdr:col>7</xdr:col>
      <xdr:colOff>361949</xdr:colOff>
      <xdr:row>4</xdr:row>
      <xdr:rowOff>162169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3429000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276226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НА ОПЕРАЦИЮ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569118</xdr:colOff>
      <xdr:row>2</xdr:row>
      <xdr:rowOff>21432</xdr:rowOff>
    </xdr:from>
    <xdr:to>
      <xdr:col>5</xdr:col>
      <xdr:colOff>538162</xdr:colOff>
      <xdr:row>4</xdr:row>
      <xdr:rowOff>183601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90774" y="402432"/>
          <a:ext cx="1243013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47626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76199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161924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542924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476251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314326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304799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</xdr:col>
      <xdr:colOff>107157</xdr:colOff>
      <xdr:row>7</xdr:row>
      <xdr:rowOff>0</xdr:rowOff>
    </xdr:from>
    <xdr:to>
      <xdr:col>6</xdr:col>
      <xdr:colOff>35719</xdr:colOff>
      <xdr:row>10</xdr:row>
      <xdr:rowOff>107156</xdr:rowOff>
    </xdr:to>
    <xdr:sp macro="" textlink="">
      <xdr:nvSpPr>
        <xdr:cNvPr id="122" name="Скругленный прямоугольник 121"/>
        <xdr:cNvSpPr/>
      </xdr:nvSpPr>
      <xdr:spPr>
        <a:xfrm>
          <a:off x="1928813" y="1333500"/>
          <a:ext cx="1750219" cy="67865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Госпитальный</a:t>
          </a:r>
          <a:r>
            <a:rPr lang="ru-RU" sz="1600" baseline="0"/>
            <a:t> профиль</a:t>
          </a:r>
          <a:endParaRPr lang="ru-RU" sz="1600"/>
        </a:p>
      </xdr:txBody>
    </xdr:sp>
    <xdr:clientData/>
  </xdr:twoCellAnchor>
  <xdr:twoCellAnchor>
    <xdr:from>
      <xdr:col>12</xdr:col>
      <xdr:colOff>142874</xdr:colOff>
      <xdr:row>7</xdr:row>
      <xdr:rowOff>23812</xdr:rowOff>
    </xdr:from>
    <xdr:to>
      <xdr:col>15</xdr:col>
      <xdr:colOff>71437</xdr:colOff>
      <xdr:row>10</xdr:row>
      <xdr:rowOff>71437</xdr:rowOff>
    </xdr:to>
    <xdr:sp macro="" textlink="">
      <xdr:nvSpPr>
        <xdr:cNvPr id="123" name="Скругленный прямоугольник 122"/>
        <xdr:cNvSpPr/>
      </xdr:nvSpPr>
      <xdr:spPr>
        <a:xfrm>
          <a:off x="7429499" y="1357312"/>
          <a:ext cx="1750219" cy="619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Гинекология</a:t>
          </a:r>
        </a:p>
      </xdr:txBody>
    </xdr:sp>
    <xdr:clientData/>
  </xdr:twoCellAnchor>
  <xdr:twoCellAnchor>
    <xdr:from>
      <xdr:col>22</xdr:col>
      <xdr:colOff>-1</xdr:colOff>
      <xdr:row>7</xdr:row>
      <xdr:rowOff>0</xdr:rowOff>
    </xdr:from>
    <xdr:to>
      <xdr:col>24</xdr:col>
      <xdr:colOff>535781</xdr:colOff>
      <xdr:row>10</xdr:row>
      <xdr:rowOff>47625</xdr:rowOff>
    </xdr:to>
    <xdr:sp macro="" textlink="">
      <xdr:nvSpPr>
        <xdr:cNvPr id="124" name="Скругленный прямоугольник 123"/>
        <xdr:cNvSpPr/>
      </xdr:nvSpPr>
      <xdr:spPr>
        <a:xfrm>
          <a:off x="13358812" y="1333500"/>
          <a:ext cx="1750219" cy="619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Хирургия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7185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7289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290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7291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К ВРАЧУ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7221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7285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286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7287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7257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7281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282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7283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9525</xdr:rowOff>
    </xdr:from>
    <xdr:to>
      <xdr:col>7</xdr:col>
      <xdr:colOff>400050</xdr:colOff>
      <xdr:row>4</xdr:row>
      <xdr:rowOff>171694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19475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142875</xdr:colOff>
      <xdr:row>2</xdr:row>
      <xdr:rowOff>28575</xdr:rowOff>
    </xdr:from>
    <xdr:to>
      <xdr:col>11</xdr:col>
      <xdr:colOff>171450</xdr:colOff>
      <xdr:row>5</xdr:row>
      <xdr:rowOff>244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29275" y="4095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К ВРАЧУ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2</xdr:col>
      <xdr:colOff>47625</xdr:colOff>
      <xdr:row>9</xdr:row>
      <xdr:rowOff>130968</xdr:rowOff>
    </xdr:from>
    <xdr:to>
      <xdr:col>4</xdr:col>
      <xdr:colOff>583407</xdr:colOff>
      <xdr:row>12</xdr:row>
      <xdr:rowOff>130968</xdr:rowOff>
    </xdr:to>
    <xdr:sp macro="" textlink="">
      <xdr:nvSpPr>
        <xdr:cNvPr id="125" name="Скругленный прямоугольник 124"/>
        <xdr:cNvSpPr/>
      </xdr:nvSpPr>
      <xdr:spPr>
        <a:xfrm>
          <a:off x="1262063" y="1916906"/>
          <a:ext cx="1750219" cy="619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Эндокринолог</a:t>
          </a:r>
        </a:p>
      </xdr:txBody>
    </xdr:sp>
    <xdr:clientData/>
  </xdr:twoCellAnchor>
  <xdr:twoCellAnchor>
    <xdr:from>
      <xdr:col>2</xdr:col>
      <xdr:colOff>35718</xdr:colOff>
      <xdr:row>20</xdr:row>
      <xdr:rowOff>142875</xdr:rowOff>
    </xdr:from>
    <xdr:to>
      <xdr:col>4</xdr:col>
      <xdr:colOff>571500</xdr:colOff>
      <xdr:row>23</xdr:row>
      <xdr:rowOff>154781</xdr:rowOff>
    </xdr:to>
    <xdr:sp macro="" textlink="">
      <xdr:nvSpPr>
        <xdr:cNvPr id="128" name="Скругленный прямоугольник 127"/>
        <xdr:cNvSpPr/>
      </xdr:nvSpPr>
      <xdr:spPr>
        <a:xfrm>
          <a:off x="1250156" y="4191000"/>
          <a:ext cx="1750219" cy="619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Гинеколог</a:t>
          </a:r>
        </a:p>
      </xdr:txBody>
    </xdr:sp>
    <xdr:clientData/>
  </xdr:twoCellAnchor>
  <xdr:twoCellAnchor>
    <xdr:from>
      <xdr:col>2</xdr:col>
      <xdr:colOff>71438</xdr:colOff>
      <xdr:row>35</xdr:row>
      <xdr:rowOff>71438</xdr:rowOff>
    </xdr:from>
    <xdr:to>
      <xdr:col>5</xdr:col>
      <xdr:colOff>1</xdr:colOff>
      <xdr:row>38</xdr:row>
      <xdr:rowOff>83344</xdr:rowOff>
    </xdr:to>
    <xdr:sp macro="" textlink="">
      <xdr:nvSpPr>
        <xdr:cNvPr id="129" name="Скругленный прямоугольник 128"/>
        <xdr:cNvSpPr/>
      </xdr:nvSpPr>
      <xdr:spPr>
        <a:xfrm>
          <a:off x="1285876" y="7179469"/>
          <a:ext cx="1750219" cy="619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Терапевт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8209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8312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313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8314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РАКУ</a:t>
          </a:r>
          <a:r>
            <a:rPr lang="ru-RU" sz="1100" b="1" baseline="0">
              <a:solidFill>
                <a:srgbClr val="FF0000"/>
              </a:solidFill>
            </a:rPr>
            <a:t> - НЕТ!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8245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8308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309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8310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8281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8304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305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8306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390525</xdr:colOff>
      <xdr:row>2</xdr:row>
      <xdr:rowOff>9525</xdr:rowOff>
    </xdr:from>
    <xdr:to>
      <xdr:col>7</xdr:col>
      <xdr:colOff>419100</xdr:colOff>
      <xdr:row>4</xdr:row>
      <xdr:rowOff>171694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38525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38100</xdr:colOff>
      <xdr:row>2</xdr:row>
      <xdr:rowOff>19050</xdr:rowOff>
    </xdr:from>
    <xdr:to>
      <xdr:col>13</xdr:col>
      <xdr:colOff>66675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437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РАКУ</a:t>
          </a:r>
          <a:r>
            <a:rPr lang="ru-RU" sz="1100" b="1" baseline="0">
              <a:solidFill>
                <a:srgbClr val="FF0000"/>
              </a:solidFill>
            </a:rPr>
            <a:t> - НЕТ!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</xdr:col>
      <xdr:colOff>35719</xdr:colOff>
      <xdr:row>7</xdr:row>
      <xdr:rowOff>23812</xdr:rowOff>
    </xdr:from>
    <xdr:to>
      <xdr:col>7</xdr:col>
      <xdr:colOff>571501</xdr:colOff>
      <xdr:row>10</xdr:row>
      <xdr:rowOff>71437</xdr:rowOff>
    </xdr:to>
    <xdr:sp macro="" textlink="">
      <xdr:nvSpPr>
        <xdr:cNvPr id="122" name="Скругленный прямоугольник 121"/>
        <xdr:cNvSpPr/>
      </xdr:nvSpPr>
      <xdr:spPr>
        <a:xfrm>
          <a:off x="3071813" y="1357312"/>
          <a:ext cx="1750219" cy="619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Мужчины</a:t>
          </a:r>
        </a:p>
      </xdr:txBody>
    </xdr:sp>
    <xdr:clientData/>
  </xdr:twoCellAnchor>
  <xdr:twoCellAnchor>
    <xdr:from>
      <xdr:col>20</xdr:col>
      <xdr:colOff>583406</xdr:colOff>
      <xdr:row>6</xdr:row>
      <xdr:rowOff>178594</xdr:rowOff>
    </xdr:from>
    <xdr:to>
      <xdr:col>23</xdr:col>
      <xdr:colOff>511969</xdr:colOff>
      <xdr:row>10</xdr:row>
      <xdr:rowOff>35719</xdr:rowOff>
    </xdr:to>
    <xdr:sp macro="" textlink="">
      <xdr:nvSpPr>
        <xdr:cNvPr id="124" name="Скругленный прямоугольник 123"/>
        <xdr:cNvSpPr/>
      </xdr:nvSpPr>
      <xdr:spPr>
        <a:xfrm>
          <a:off x="12727781" y="1321594"/>
          <a:ext cx="1750219" cy="619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Женщины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9233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9340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341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9342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rgbClr val="FF0000"/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rgbClr val="FF0000"/>
              </a:solidFill>
            </a:rPr>
            <a:t>ОРГАНАМ </a:t>
          </a:r>
          <a:endParaRPr lang="en-US" sz="95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9269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9336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337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9338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34</xdr:col>
      <xdr:colOff>7620</xdr:colOff>
      <xdr:row>4</xdr:row>
      <xdr:rowOff>129540</xdr:rowOff>
    </xdr:to>
    <xdr:grpSp>
      <xdr:nvGrpSpPr>
        <xdr:cNvPr id="9305" name="Группа 5" descr="&quot;&quot;"/>
        <xdr:cNvGrpSpPr>
          <a:grpSpLocks noChangeAspect="1"/>
        </xdr:cNvGrpSpPr>
      </xdr:nvGrpSpPr>
      <xdr:grpSpPr bwMode="auto">
        <a:xfrm>
          <a:off x="0" y="480060"/>
          <a:ext cx="20653058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9332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333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9334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104775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381000</xdr:colOff>
      <xdr:row>2</xdr:row>
      <xdr:rowOff>0</xdr:rowOff>
    </xdr:from>
    <xdr:to>
      <xdr:col>7</xdr:col>
      <xdr:colOff>409575</xdr:colOff>
      <xdr:row>4</xdr:row>
      <xdr:rowOff>162169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29000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133350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333375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561975</xdr:colOff>
      <xdr:row>4</xdr:row>
      <xdr:rowOff>171694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28575</xdr:rowOff>
    </xdr:from>
    <xdr:to>
      <xdr:col>15</xdr:col>
      <xdr:colOff>76200</xdr:colOff>
      <xdr:row>5</xdr:row>
      <xdr:rowOff>244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40957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rgbClr val="FF0000"/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rgbClr val="FF0000"/>
              </a:solidFill>
            </a:rPr>
            <a:t>ОРГАНАМ </a:t>
          </a:r>
          <a:endParaRPr lang="en-US" sz="95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476250</xdr:colOff>
      <xdr:row>4</xdr:row>
      <xdr:rowOff>161925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400050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295275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28575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0</xdr:col>
      <xdr:colOff>440531</xdr:colOff>
      <xdr:row>7</xdr:row>
      <xdr:rowOff>1</xdr:rowOff>
    </xdr:from>
    <xdr:to>
      <xdr:col>3</xdr:col>
      <xdr:colOff>369094</xdr:colOff>
      <xdr:row>9</xdr:row>
      <xdr:rowOff>95250</xdr:rowOff>
    </xdr:to>
    <xdr:sp macro="" textlink="">
      <xdr:nvSpPr>
        <xdr:cNvPr id="122" name="Скругленный прямоугольник 121"/>
        <xdr:cNvSpPr/>
      </xdr:nvSpPr>
      <xdr:spPr>
        <a:xfrm>
          <a:off x="440531" y="1333501"/>
          <a:ext cx="1750219" cy="547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Печень</a:t>
          </a:r>
        </a:p>
      </xdr:txBody>
    </xdr:sp>
    <xdr:clientData/>
  </xdr:twoCellAnchor>
  <xdr:twoCellAnchor>
    <xdr:from>
      <xdr:col>18</xdr:col>
      <xdr:colOff>440531</xdr:colOff>
      <xdr:row>7</xdr:row>
      <xdr:rowOff>1</xdr:rowOff>
    </xdr:from>
    <xdr:to>
      <xdr:col>21</xdr:col>
      <xdr:colOff>369094</xdr:colOff>
      <xdr:row>9</xdr:row>
      <xdr:rowOff>95250</xdr:rowOff>
    </xdr:to>
    <xdr:sp macro="" textlink="">
      <xdr:nvSpPr>
        <xdr:cNvPr id="126" name="Скругленный прямоугольник 125"/>
        <xdr:cNvSpPr/>
      </xdr:nvSpPr>
      <xdr:spPr>
        <a:xfrm>
          <a:off x="440531" y="1333501"/>
          <a:ext cx="1750219" cy="547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Почки</a:t>
          </a:r>
        </a:p>
      </xdr:txBody>
    </xdr:sp>
    <xdr:clientData/>
  </xdr:twoCellAnchor>
  <xdr:twoCellAnchor>
    <xdr:from>
      <xdr:col>0</xdr:col>
      <xdr:colOff>440531</xdr:colOff>
      <xdr:row>37</xdr:row>
      <xdr:rowOff>1</xdr:rowOff>
    </xdr:from>
    <xdr:to>
      <xdr:col>3</xdr:col>
      <xdr:colOff>369094</xdr:colOff>
      <xdr:row>40</xdr:row>
      <xdr:rowOff>59531</xdr:rowOff>
    </xdr:to>
    <xdr:sp macro="" textlink="">
      <xdr:nvSpPr>
        <xdr:cNvPr id="128" name="Скругленный прямоугольник 127"/>
        <xdr:cNvSpPr/>
      </xdr:nvSpPr>
      <xdr:spPr>
        <a:xfrm>
          <a:off x="440531" y="7548564"/>
          <a:ext cx="1750219" cy="7262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Пищевартельная система</a:t>
          </a:r>
        </a:p>
      </xdr:txBody>
    </xdr:sp>
    <xdr:clientData/>
  </xdr:twoCellAnchor>
  <xdr:twoCellAnchor>
    <xdr:from>
      <xdr:col>19</xdr:col>
      <xdr:colOff>59532</xdr:colOff>
      <xdr:row>37</xdr:row>
      <xdr:rowOff>35719</xdr:rowOff>
    </xdr:from>
    <xdr:to>
      <xdr:col>21</xdr:col>
      <xdr:colOff>595313</xdr:colOff>
      <xdr:row>39</xdr:row>
      <xdr:rowOff>59531</xdr:rowOff>
    </xdr:to>
    <xdr:sp macro="" textlink="">
      <xdr:nvSpPr>
        <xdr:cNvPr id="129" name="Скругленный прямоугольник 128"/>
        <xdr:cNvSpPr/>
      </xdr:nvSpPr>
      <xdr:spPr>
        <a:xfrm>
          <a:off x="11596688" y="7584282"/>
          <a:ext cx="1750219" cy="4762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/>
            <a:t>Анемия</a:t>
          </a:r>
        </a:p>
      </xdr:txBody>
    </xdr:sp>
    <xdr:clientData/>
  </xdr:twoCellAnchor>
  <xdr:twoCellAnchor editAs="oneCell">
    <xdr:from>
      <xdr:col>0</xdr:col>
      <xdr:colOff>601980</xdr:colOff>
      <xdr:row>58</xdr:row>
      <xdr:rowOff>0</xdr:rowOff>
    </xdr:from>
    <xdr:to>
      <xdr:col>3</xdr:col>
      <xdr:colOff>525780</xdr:colOff>
      <xdr:row>60</xdr:row>
      <xdr:rowOff>152400</xdr:rowOff>
    </xdr:to>
    <xdr:sp macro="" textlink="">
      <xdr:nvSpPr>
        <xdr:cNvPr id="9329" name="Скругленный прямоугольник 131"/>
        <xdr:cNvSpPr>
          <a:spLocks noChangeArrowheads="1"/>
        </xdr:cNvSpPr>
      </xdr:nvSpPr>
      <xdr:spPr bwMode="auto">
        <a:xfrm>
          <a:off x="601980" y="11468100"/>
          <a:ext cx="1752600" cy="609600"/>
        </a:xfrm>
        <a:prstGeom prst="roundRect">
          <a:avLst>
            <a:gd name="adj" fmla="val 16667"/>
          </a:avLst>
        </a:prstGeom>
        <a:solidFill>
          <a:srgbClr val="5B9BD5"/>
        </a:solidFill>
        <a:ln w="12700" algn="ctr">
          <a:solidFill>
            <a:srgbClr val="41719C"/>
          </a:solidFill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ru-RU" sz="1600" b="0" i="0" u="none" strike="noStrike" baseline="0">
              <a:solidFill>
                <a:srgbClr val="FFFFFF"/>
              </a:solidFill>
              <a:latin typeface="Calibri"/>
            </a:rPr>
            <a:t>Поджелудочная железа</a:t>
          </a:r>
        </a:p>
      </xdr:txBody>
    </xdr:sp>
    <xdr:clientData/>
  </xdr:twoCellAnchor>
  <xdr:oneCellAnchor>
    <xdr:from>
      <xdr:col>19</xdr:col>
      <xdr:colOff>4763</xdr:colOff>
      <xdr:row>58</xdr:row>
      <xdr:rowOff>61912</xdr:rowOff>
    </xdr:from>
    <xdr:ext cx="1750219" cy="547687"/>
    <xdr:sp macro="" textlink="">
      <xdr:nvSpPr>
        <xdr:cNvPr id="127" name="Скругленный прямоугольник 126"/>
        <xdr:cNvSpPr/>
      </xdr:nvSpPr>
      <xdr:spPr>
        <a:xfrm>
          <a:off x="11541919" y="12027693"/>
          <a:ext cx="1750219" cy="547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600"/>
            <a:t>Боли в суставах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10" name="Полилиния 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1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1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1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1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1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1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1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533400</xdr:colOff>
      <xdr:row>4</xdr:row>
      <xdr:rowOff>129540</xdr:rowOff>
    </xdr:to>
    <xdr:grpSp>
      <xdr:nvGrpSpPr>
        <xdr:cNvPr id="10257" name="Группа 5" descr="&quot;&quot;"/>
        <xdr:cNvGrpSpPr>
          <a:grpSpLocks noChangeAspect="1"/>
        </xdr:cNvGrpSpPr>
      </xdr:nvGrpSpPr>
      <xdr:grpSpPr bwMode="auto">
        <a:xfrm>
          <a:off x="0" y="480060"/>
          <a:ext cx="20654963" cy="411480"/>
          <a:chOff x="9" y="-2"/>
          <a:chExt cx="1012" cy="45"/>
        </a:xfrm>
      </xdr:grpSpPr>
      <xdr:sp macro="" textlink="">
        <xdr:nvSpPr>
          <xdr:cNvPr id="1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0358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59" name="Прямоугольник 2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0360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2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2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21431</xdr:colOff>
      <xdr:row>4</xdr:row>
      <xdr:rowOff>171694</xdr:rowOff>
    </xdr:to>
    <xdr:sp macro="" textlink="">
      <xdr:nvSpPr>
        <xdr:cNvPr id="2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2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2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133349</xdr:colOff>
      <xdr:row>4</xdr:row>
      <xdr:rowOff>152644</xdr:rowOff>
    </xdr:to>
    <xdr:sp macro="" textlink="">
      <xdr:nvSpPr>
        <xdr:cNvPr id="2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333376</xdr:colOff>
      <xdr:row>4</xdr:row>
      <xdr:rowOff>181219</xdr:rowOff>
    </xdr:to>
    <xdr:sp macro="" textlink="">
      <xdr:nvSpPr>
        <xdr:cNvPr id="2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478631</xdr:colOff>
      <xdr:row>4</xdr:row>
      <xdr:rowOff>171694</xdr:rowOff>
    </xdr:to>
    <xdr:sp macro="" textlink="">
      <xdr:nvSpPr>
        <xdr:cNvPr id="3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3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3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476249</xdr:colOff>
      <xdr:row>4</xdr:row>
      <xdr:rowOff>161925</xdr:rowOff>
    </xdr:to>
    <xdr:sp macro="" textlink="">
      <xdr:nvSpPr>
        <xdr:cNvPr id="3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НЕ</a:t>
          </a:r>
          <a:r>
            <a:rPr lang="ru-RU" sz="1100" b="1" baseline="0">
              <a:solidFill>
                <a:srgbClr val="FF0000"/>
              </a:solidFill>
            </a:rPr>
            <a:t> ЧИХАТЬ</a:t>
          </a:r>
          <a:r>
            <a:rPr lang="ru-RU" sz="1100" b="1">
              <a:solidFill>
                <a:srgbClr val="FF0000"/>
              </a:solidFill>
            </a:rPr>
            <a:t>!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400051</xdr:colOff>
      <xdr:row>4</xdr:row>
      <xdr:rowOff>180975</xdr:rowOff>
    </xdr:to>
    <xdr:sp macro="" textlink="">
      <xdr:nvSpPr>
        <xdr:cNvPr id="3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295274</xdr:colOff>
      <xdr:row>4</xdr:row>
      <xdr:rowOff>181219</xdr:rowOff>
    </xdr:to>
    <xdr:sp macro="" textlink="">
      <xdr:nvSpPr>
        <xdr:cNvPr id="3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28576</xdr:colOff>
      <xdr:row>4</xdr:row>
      <xdr:rowOff>152644</xdr:rowOff>
    </xdr:to>
    <xdr:sp macro="" textlink="">
      <xdr:nvSpPr>
        <xdr:cNvPr id="3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3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3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3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4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4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4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4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4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4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4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4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4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4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50" name="Полилиния 4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5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5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5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5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5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5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5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533400</xdr:colOff>
      <xdr:row>4</xdr:row>
      <xdr:rowOff>129540</xdr:rowOff>
    </xdr:to>
    <xdr:grpSp>
      <xdr:nvGrpSpPr>
        <xdr:cNvPr id="10293" name="Группа 5" descr="&quot;&quot;"/>
        <xdr:cNvGrpSpPr>
          <a:grpSpLocks noChangeAspect="1"/>
        </xdr:cNvGrpSpPr>
      </xdr:nvGrpSpPr>
      <xdr:grpSpPr bwMode="auto">
        <a:xfrm>
          <a:off x="0" y="480060"/>
          <a:ext cx="20654963" cy="411480"/>
          <a:chOff x="9" y="-2"/>
          <a:chExt cx="1012" cy="45"/>
        </a:xfrm>
      </xdr:grpSpPr>
      <xdr:sp macro="" textlink="">
        <xdr:nvSpPr>
          <xdr:cNvPr id="5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0354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55" name="Прямоугольник 6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0356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6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64" name="Ввод данных" descr="Кнопка навигации"/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21431</xdr:colOff>
      <xdr:row>4</xdr:row>
      <xdr:rowOff>171694</xdr:rowOff>
    </xdr:to>
    <xdr:sp macro="" textlink="">
      <xdr:nvSpPr>
        <xdr:cNvPr id="65" name="Ввод данных" descr="Кнопка навигации"/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371475</xdr:colOff>
      <xdr:row>2</xdr:row>
      <xdr:rowOff>19050</xdr:rowOff>
    </xdr:from>
    <xdr:to>
      <xdr:col>7</xdr:col>
      <xdr:colOff>400050</xdr:colOff>
      <xdr:row>4</xdr:row>
      <xdr:rowOff>181219</xdr:rowOff>
    </xdr:to>
    <xdr:sp macro="" textlink="">
      <xdr:nvSpPr>
        <xdr:cNvPr id="66" name="Ввод данных" descr="Кнопка навигации"/>
        <xdr:cNvSpPr/>
      </xdr:nvSpPr>
      <xdr:spPr>
        <a:xfrm>
          <a:off x="3419475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67" name="Ввод данных" descr="Кнопка навигации"/>
        <xdr:cNvSpPr/>
      </xdr:nvSpPr>
      <xdr:spPr>
        <a:xfrm>
          <a:off x="451485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133349</xdr:colOff>
      <xdr:row>4</xdr:row>
      <xdr:rowOff>152644</xdr:rowOff>
    </xdr:to>
    <xdr:sp macro="" textlink="">
      <xdr:nvSpPr>
        <xdr:cNvPr id="68" name="Ввод данных" descr="Кнопка навигации"/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333376</xdr:colOff>
      <xdr:row>4</xdr:row>
      <xdr:rowOff>181219</xdr:rowOff>
    </xdr:to>
    <xdr:sp macro="" textlink="">
      <xdr:nvSpPr>
        <xdr:cNvPr id="69" name="Ввод данных" descr="Кнопка навигации"/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9525</xdr:rowOff>
    </xdr:from>
    <xdr:to>
      <xdr:col>5</xdr:col>
      <xdr:colOff>478631</xdr:colOff>
      <xdr:row>4</xdr:row>
      <xdr:rowOff>171694</xdr:rowOff>
    </xdr:to>
    <xdr:sp macro="" textlink="">
      <xdr:nvSpPr>
        <xdr:cNvPr id="70" name="Ввод данных" descr="Кнопка навигации"/>
        <xdr:cNvSpPr/>
      </xdr:nvSpPr>
      <xdr:spPr>
        <a:xfrm>
          <a:off x="23622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ДИАБЕТ ПОД КОНТРОЛЕМ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71" name="Ввод данных" descr="Кнопка навигации"/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72" name="Ввод данных" descr="Кнопка навигации"/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447675</xdr:colOff>
      <xdr:row>1</xdr:row>
      <xdr:rowOff>190256</xdr:rowOff>
    </xdr:from>
    <xdr:to>
      <xdr:col>16</xdr:col>
      <xdr:colOff>476249</xdr:colOff>
      <xdr:row>4</xdr:row>
      <xdr:rowOff>161925</xdr:rowOff>
    </xdr:to>
    <xdr:sp macro="" textlink="">
      <xdr:nvSpPr>
        <xdr:cNvPr id="73" name="Ввод данных" descr="Кнопка навигации"/>
        <xdr:cNvSpPr/>
      </xdr:nvSpPr>
      <xdr:spPr>
        <a:xfrm>
          <a:off x="8982075" y="38075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ЧИХАТЬ</a:t>
          </a:r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400051</xdr:colOff>
      <xdr:row>4</xdr:row>
      <xdr:rowOff>180975</xdr:rowOff>
    </xdr:to>
    <xdr:sp macro="" textlink="">
      <xdr:nvSpPr>
        <xdr:cNvPr id="74" name="Ввод данных" descr="Кнопка навигации"/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295274</xdr:colOff>
      <xdr:row>4</xdr:row>
      <xdr:rowOff>181219</xdr:rowOff>
    </xdr:to>
    <xdr:sp macro="" textlink="">
      <xdr:nvSpPr>
        <xdr:cNvPr id="75" name="Ввод данных" descr="Кнопка навигации"/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28576</xdr:colOff>
      <xdr:row>4</xdr:row>
      <xdr:rowOff>152644</xdr:rowOff>
    </xdr:to>
    <xdr:sp macro="" textlink="">
      <xdr:nvSpPr>
        <xdr:cNvPr id="76" name="Ввод данных" descr="Кнопка навигации"/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77" name="Ввод данных" descr="Кнопка навигации"/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78" name="Ввод данных" descr="Кнопка навигации"/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79" name="Ввод данных" descr="Кнопка навигации"/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80" name="Ввод данных" descr="Кнопка навигации"/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81" name="Ввод данных" descr="Кнопка навигации"/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31</xdr:col>
      <xdr:colOff>152400</xdr:colOff>
      <xdr:row>2</xdr:row>
      <xdr:rowOff>95250</xdr:rowOff>
    </xdr:from>
    <xdr:to>
      <xdr:col>33</xdr:col>
      <xdr:colOff>447675</xdr:colOff>
      <xdr:row>4</xdr:row>
      <xdr:rowOff>85485</xdr:rowOff>
    </xdr:to>
    <xdr:sp macro="" textlink="">
      <xdr:nvSpPr>
        <xdr:cNvPr id="82" name="Полилиния 9"/>
        <xdr:cNvSpPr>
          <a:spLocks/>
        </xdr:cNvSpPr>
      </xdr:nvSpPr>
      <xdr:spPr bwMode="auto">
        <a:xfrm>
          <a:off x="19050000" y="476250"/>
          <a:ext cx="151447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29</xdr:col>
      <xdr:colOff>285750</xdr:colOff>
      <xdr:row>2</xdr:row>
      <xdr:rowOff>95250</xdr:rowOff>
    </xdr:from>
    <xdr:to>
      <xdr:col>31</xdr:col>
      <xdr:colOff>371475</xdr:colOff>
      <xdr:row>4</xdr:row>
      <xdr:rowOff>85485</xdr:rowOff>
    </xdr:to>
    <xdr:sp macro="" textlink="">
      <xdr:nvSpPr>
        <xdr:cNvPr id="83" name="Полилиния 9"/>
        <xdr:cNvSpPr>
          <a:spLocks/>
        </xdr:cNvSpPr>
      </xdr:nvSpPr>
      <xdr:spPr bwMode="auto">
        <a:xfrm>
          <a:off x="179641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27</xdr:col>
      <xdr:colOff>400050</xdr:colOff>
      <xdr:row>2</xdr:row>
      <xdr:rowOff>95250</xdr:rowOff>
    </xdr:from>
    <xdr:to>
      <xdr:col>29</xdr:col>
      <xdr:colOff>485775</xdr:colOff>
      <xdr:row>4</xdr:row>
      <xdr:rowOff>85485</xdr:rowOff>
    </xdr:to>
    <xdr:sp macro="" textlink="">
      <xdr:nvSpPr>
        <xdr:cNvPr id="84" name="Полилиния 9"/>
        <xdr:cNvSpPr>
          <a:spLocks/>
        </xdr:cNvSpPr>
      </xdr:nvSpPr>
      <xdr:spPr bwMode="auto">
        <a:xfrm>
          <a:off x="1685925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25</xdr:col>
      <xdr:colOff>495300</xdr:colOff>
      <xdr:row>2</xdr:row>
      <xdr:rowOff>95250</xdr:rowOff>
    </xdr:from>
    <xdr:to>
      <xdr:col>27</xdr:col>
      <xdr:colOff>581025</xdr:colOff>
      <xdr:row>4</xdr:row>
      <xdr:rowOff>85485</xdr:rowOff>
    </xdr:to>
    <xdr:sp macro="" textlink="">
      <xdr:nvSpPr>
        <xdr:cNvPr id="85" name="Полилиния 9"/>
        <xdr:cNvSpPr>
          <a:spLocks/>
        </xdr:cNvSpPr>
      </xdr:nvSpPr>
      <xdr:spPr bwMode="auto">
        <a:xfrm>
          <a:off x="157353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23</xdr:col>
      <xdr:colOff>581025</xdr:colOff>
      <xdr:row>2</xdr:row>
      <xdr:rowOff>95250</xdr:rowOff>
    </xdr:from>
    <xdr:to>
      <xdr:col>26</xdr:col>
      <xdr:colOff>57150</xdr:colOff>
      <xdr:row>4</xdr:row>
      <xdr:rowOff>85485</xdr:rowOff>
    </xdr:to>
    <xdr:sp macro="" textlink="">
      <xdr:nvSpPr>
        <xdr:cNvPr id="86" name="Полилиния 9"/>
        <xdr:cNvSpPr>
          <a:spLocks/>
        </xdr:cNvSpPr>
      </xdr:nvSpPr>
      <xdr:spPr bwMode="auto">
        <a:xfrm>
          <a:off x="14601825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22</xdr:col>
      <xdr:colOff>57150</xdr:colOff>
      <xdr:row>2</xdr:row>
      <xdr:rowOff>85725</xdr:rowOff>
    </xdr:from>
    <xdr:to>
      <xdr:col>24</xdr:col>
      <xdr:colOff>142875</xdr:colOff>
      <xdr:row>4</xdr:row>
      <xdr:rowOff>75960</xdr:rowOff>
    </xdr:to>
    <xdr:sp macro="" textlink="">
      <xdr:nvSpPr>
        <xdr:cNvPr id="87" name="Полилиния 9"/>
        <xdr:cNvSpPr>
          <a:spLocks/>
        </xdr:cNvSpPr>
      </xdr:nvSpPr>
      <xdr:spPr bwMode="auto">
        <a:xfrm>
          <a:off x="13468350" y="46672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20</xdr:col>
      <xdr:colOff>152400</xdr:colOff>
      <xdr:row>2</xdr:row>
      <xdr:rowOff>95250</xdr:rowOff>
    </xdr:from>
    <xdr:to>
      <xdr:col>22</xdr:col>
      <xdr:colOff>238125</xdr:colOff>
      <xdr:row>4</xdr:row>
      <xdr:rowOff>85485</xdr:rowOff>
    </xdr:to>
    <xdr:sp macro="" textlink="">
      <xdr:nvSpPr>
        <xdr:cNvPr id="88" name="Полилиния 9"/>
        <xdr:cNvSpPr>
          <a:spLocks/>
        </xdr:cNvSpPr>
      </xdr:nvSpPr>
      <xdr:spPr bwMode="auto">
        <a:xfrm>
          <a:off x="12344400" y="47625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18</xdr:col>
      <xdr:colOff>238125</xdr:colOff>
      <xdr:row>2</xdr:row>
      <xdr:rowOff>104775</xdr:rowOff>
    </xdr:from>
    <xdr:to>
      <xdr:col>20</xdr:col>
      <xdr:colOff>323850</xdr:colOff>
      <xdr:row>4</xdr:row>
      <xdr:rowOff>95010</xdr:rowOff>
    </xdr:to>
    <xdr:sp macro="" textlink="">
      <xdr:nvSpPr>
        <xdr:cNvPr id="89" name="Полилиния 9"/>
        <xdr:cNvSpPr>
          <a:spLocks/>
        </xdr:cNvSpPr>
      </xdr:nvSpPr>
      <xdr:spPr bwMode="auto">
        <a:xfrm>
          <a:off x="11210925" y="485775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16</xdr:col>
      <xdr:colOff>323850</xdr:colOff>
      <xdr:row>2</xdr:row>
      <xdr:rowOff>114300</xdr:rowOff>
    </xdr:from>
    <xdr:to>
      <xdr:col>18</xdr:col>
      <xdr:colOff>409575</xdr:colOff>
      <xdr:row>4</xdr:row>
      <xdr:rowOff>104535</xdr:rowOff>
    </xdr:to>
    <xdr:sp macro="" textlink="">
      <xdr:nvSpPr>
        <xdr:cNvPr id="90" name="Полилиния 89"/>
        <xdr:cNvSpPr>
          <a:spLocks/>
        </xdr:cNvSpPr>
      </xdr:nvSpPr>
      <xdr:spPr bwMode="auto">
        <a:xfrm>
          <a:off x="10077450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14</xdr:col>
      <xdr:colOff>409575</xdr:colOff>
      <xdr:row>2</xdr:row>
      <xdr:rowOff>114300</xdr:rowOff>
    </xdr:from>
    <xdr:to>
      <xdr:col>16</xdr:col>
      <xdr:colOff>495300</xdr:colOff>
      <xdr:row>4</xdr:row>
      <xdr:rowOff>104535</xdr:rowOff>
    </xdr:to>
    <xdr:sp macro="" textlink="">
      <xdr:nvSpPr>
        <xdr:cNvPr id="91" name="Полилиния 9"/>
        <xdr:cNvSpPr>
          <a:spLocks/>
        </xdr:cNvSpPr>
      </xdr:nvSpPr>
      <xdr:spPr bwMode="auto">
        <a:xfrm>
          <a:off x="894397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12</xdr:col>
      <xdr:colOff>504825</xdr:colOff>
      <xdr:row>2</xdr:row>
      <xdr:rowOff>114300</xdr:rowOff>
    </xdr:from>
    <xdr:to>
      <xdr:col>14</xdr:col>
      <xdr:colOff>590550</xdr:colOff>
      <xdr:row>4</xdr:row>
      <xdr:rowOff>104535</xdr:rowOff>
    </xdr:to>
    <xdr:sp macro="" textlink="">
      <xdr:nvSpPr>
        <xdr:cNvPr id="92" name="Полилиния 9"/>
        <xdr:cNvSpPr>
          <a:spLocks/>
        </xdr:cNvSpPr>
      </xdr:nvSpPr>
      <xdr:spPr bwMode="auto">
        <a:xfrm>
          <a:off x="7820025" y="495300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9525</xdr:colOff>
      <xdr:row>2</xdr:row>
      <xdr:rowOff>123581</xdr:rowOff>
    </xdr:from>
    <xdr:to>
      <xdr:col>13</xdr:col>
      <xdr:colOff>95250</xdr:colOff>
      <xdr:row>4</xdr:row>
      <xdr:rowOff>113816</xdr:rowOff>
    </xdr:to>
    <xdr:sp macro="" textlink="">
      <xdr:nvSpPr>
        <xdr:cNvPr id="93" name="Полилиния 9"/>
        <xdr:cNvSpPr>
          <a:spLocks/>
        </xdr:cNvSpPr>
      </xdr:nvSpPr>
      <xdr:spPr bwMode="auto">
        <a:xfrm>
          <a:off x="6715125" y="504581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114300</xdr:colOff>
      <xdr:row>2</xdr:row>
      <xdr:rowOff>133106</xdr:rowOff>
    </xdr:from>
    <xdr:to>
      <xdr:col>11</xdr:col>
      <xdr:colOff>200025</xdr:colOff>
      <xdr:row>4</xdr:row>
      <xdr:rowOff>123341</xdr:rowOff>
    </xdr:to>
    <xdr:sp macro="" textlink="">
      <xdr:nvSpPr>
        <xdr:cNvPr id="94" name="Полилиния 9"/>
        <xdr:cNvSpPr>
          <a:spLocks/>
        </xdr:cNvSpPr>
      </xdr:nvSpPr>
      <xdr:spPr bwMode="auto">
        <a:xfrm>
          <a:off x="5600700" y="514106"/>
          <a:ext cx="13049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200025</xdr:colOff>
      <xdr:row>2</xdr:row>
      <xdr:rowOff>123581</xdr:rowOff>
    </xdr:from>
    <xdr:to>
      <xdr:col>9</xdr:col>
      <xdr:colOff>295275</xdr:colOff>
      <xdr:row>4</xdr:row>
      <xdr:rowOff>113816</xdr:rowOff>
    </xdr:to>
    <xdr:sp macro="" textlink="">
      <xdr:nvSpPr>
        <xdr:cNvPr id="95" name="Полилиния 9"/>
        <xdr:cNvSpPr>
          <a:spLocks/>
        </xdr:cNvSpPr>
      </xdr:nvSpPr>
      <xdr:spPr bwMode="auto">
        <a:xfrm>
          <a:off x="4467225" y="504581"/>
          <a:ext cx="13144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342900</xdr:colOff>
      <xdr:row>2</xdr:row>
      <xdr:rowOff>114056</xdr:rowOff>
    </xdr:from>
    <xdr:to>
      <xdr:col>7</xdr:col>
      <xdr:colOff>400050</xdr:colOff>
      <xdr:row>4</xdr:row>
      <xdr:rowOff>104291</xdr:rowOff>
    </xdr:to>
    <xdr:sp macro="" textlink="">
      <xdr:nvSpPr>
        <xdr:cNvPr id="96" name="Полилиния 9"/>
        <xdr:cNvSpPr>
          <a:spLocks/>
        </xdr:cNvSpPr>
      </xdr:nvSpPr>
      <xdr:spPr bwMode="auto">
        <a:xfrm>
          <a:off x="3390900" y="495056"/>
          <a:ext cx="1276350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3</xdr:col>
      <xdr:colOff>533400</xdr:colOff>
      <xdr:row>2</xdr:row>
      <xdr:rowOff>104531</xdr:rowOff>
    </xdr:from>
    <xdr:to>
      <xdr:col>5</xdr:col>
      <xdr:colOff>542925</xdr:colOff>
      <xdr:row>4</xdr:row>
      <xdr:rowOff>94766</xdr:rowOff>
    </xdr:to>
    <xdr:sp macro="" textlink="">
      <xdr:nvSpPr>
        <xdr:cNvPr id="97" name="Полилиния 9"/>
        <xdr:cNvSpPr>
          <a:spLocks/>
        </xdr:cNvSpPr>
      </xdr:nvSpPr>
      <xdr:spPr bwMode="auto">
        <a:xfrm>
          <a:off x="2362200" y="485531"/>
          <a:ext cx="1228725" cy="371235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2</xdr:row>
      <xdr:rowOff>99060</xdr:rowOff>
    </xdr:from>
    <xdr:to>
      <xdr:col>33</xdr:col>
      <xdr:colOff>533400</xdr:colOff>
      <xdr:row>4</xdr:row>
      <xdr:rowOff>129540</xdr:rowOff>
    </xdr:to>
    <xdr:grpSp>
      <xdr:nvGrpSpPr>
        <xdr:cNvPr id="10329" name="Группа 5" descr="&quot;&quot;"/>
        <xdr:cNvGrpSpPr>
          <a:grpSpLocks noChangeAspect="1"/>
        </xdr:cNvGrpSpPr>
      </xdr:nvGrpSpPr>
      <xdr:grpSpPr bwMode="auto">
        <a:xfrm>
          <a:off x="0" y="480060"/>
          <a:ext cx="20654963" cy="411480"/>
          <a:chOff x="9" y="-2"/>
          <a:chExt cx="1012" cy="45"/>
        </a:xfrm>
      </xdr:grpSpPr>
      <xdr:sp macro="" textlink="">
        <xdr:nvSpPr>
          <xdr:cNvPr id="99" name="Полилиния 9"/>
          <xdr:cNvSpPr>
            <a:spLocks/>
          </xdr:cNvSpPr>
        </xdr:nvSpPr>
        <xdr:spPr bwMode="auto">
          <a:xfrm>
            <a:off x="69" y="-2"/>
            <a:ext cx="67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10350" name="Автофигура 4"/>
          <xdr:cNvSpPr>
            <a:spLocks noChangeAspect="1" noChangeArrowheads="1"/>
          </xdr:cNvSpPr>
        </xdr:nvSpPr>
        <xdr:spPr bwMode="auto">
          <a:xfrm>
            <a:off x="9" y="1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51" name="Прямоугольник 100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</xdr:sp>
      <xdr:sp macro="" textlink="">
        <xdr:nvSpPr>
          <xdr:cNvPr id="10352" name="Прямоугольник 10"/>
          <xdr:cNvSpPr>
            <a:spLocks noChangeArrowheads="1"/>
          </xdr:cNvSpPr>
        </xdr:nvSpPr>
        <xdr:spPr bwMode="auto">
          <a:xfrm>
            <a:off x="9" y="37"/>
            <a:ext cx="1012" cy="5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66677</xdr:colOff>
      <xdr:row>2</xdr:row>
      <xdr:rowOff>85725</xdr:rowOff>
    </xdr:from>
    <xdr:to>
      <xdr:col>2</xdr:col>
      <xdr:colOff>228601</xdr:colOff>
      <xdr:row>4</xdr:row>
      <xdr:rowOff>76653</xdr:rowOff>
    </xdr:to>
    <xdr:sp macro="" textlink="">
      <xdr:nvSpPr>
        <xdr:cNvPr id="103" name="Полилиния 9"/>
        <xdr:cNvSpPr>
          <a:spLocks/>
        </xdr:cNvSpPr>
      </xdr:nvSpPr>
      <xdr:spPr bwMode="auto">
        <a:xfrm>
          <a:off x="66677" y="466725"/>
          <a:ext cx="1381124" cy="371928"/>
        </a:xfrm>
        <a:custGeom>
          <a:avLst/>
          <a:gdLst>
            <a:gd name="T0" fmla="*/ 111 w 777"/>
            <a:gd name="T1" fmla="*/ 0 h 159"/>
            <a:gd name="T2" fmla="*/ 666 w 777"/>
            <a:gd name="T3" fmla="*/ 0 h 159"/>
            <a:gd name="T4" fmla="*/ 675 w 777"/>
            <a:gd name="T5" fmla="*/ 3 h 159"/>
            <a:gd name="T6" fmla="*/ 683 w 777"/>
            <a:gd name="T7" fmla="*/ 7 h 159"/>
            <a:gd name="T8" fmla="*/ 689 w 777"/>
            <a:gd name="T9" fmla="*/ 13 h 159"/>
            <a:gd name="T10" fmla="*/ 777 w 777"/>
            <a:gd name="T11" fmla="*/ 159 h 159"/>
            <a:gd name="T12" fmla="*/ 0 w 777"/>
            <a:gd name="T13" fmla="*/ 159 h 159"/>
            <a:gd name="T14" fmla="*/ 88 w 777"/>
            <a:gd name="T15" fmla="*/ 13 h 159"/>
            <a:gd name="T16" fmla="*/ 95 w 777"/>
            <a:gd name="T17" fmla="*/ 7 h 159"/>
            <a:gd name="T18" fmla="*/ 103 w 777"/>
            <a:gd name="T19" fmla="*/ 3 h 159"/>
            <a:gd name="T20" fmla="*/ 111 w 777"/>
            <a:gd name="T21" fmla="*/ 0 h 1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777" h="159">
              <a:moveTo>
                <a:pt x="111" y="0"/>
              </a:moveTo>
              <a:lnTo>
                <a:pt x="666" y="0"/>
              </a:lnTo>
              <a:lnTo>
                <a:pt x="675" y="3"/>
              </a:lnTo>
              <a:lnTo>
                <a:pt x="683" y="7"/>
              </a:lnTo>
              <a:lnTo>
                <a:pt x="689" y="13"/>
              </a:lnTo>
              <a:lnTo>
                <a:pt x="777" y="159"/>
              </a:lnTo>
              <a:lnTo>
                <a:pt x="0" y="159"/>
              </a:lnTo>
              <a:lnTo>
                <a:pt x="88" y="13"/>
              </a:lnTo>
              <a:lnTo>
                <a:pt x="95" y="7"/>
              </a:lnTo>
              <a:lnTo>
                <a:pt x="103" y="3"/>
              </a:lnTo>
              <a:lnTo>
                <a:pt x="111" y="0"/>
              </a:lnTo>
              <a:close/>
            </a:path>
          </a:pathLst>
        </a:custGeom>
        <a:solidFill>
          <a:schemeClr val="bg1">
            <a:lumMod val="95000"/>
          </a:schemeClr>
        </a:solidFill>
        <a:ln w="0">
          <a:noFill/>
          <a:prstDash val="solid"/>
          <a:round/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0</xdr:col>
      <xdr:colOff>123825</xdr:colOff>
      <xdr:row>2</xdr:row>
      <xdr:rowOff>37855</xdr:rowOff>
    </xdr:from>
    <xdr:to>
      <xdr:col>2</xdr:col>
      <xdr:colOff>152400</xdr:colOff>
      <xdr:row>5</xdr:row>
      <xdr:rowOff>9524</xdr:rowOff>
    </xdr:to>
    <xdr:sp macro="" textlink="">
      <xdr:nvSpPr>
        <xdr:cNvPr id="104" name="Ввод данных" descr="Кнопка навигации">
          <a:hlinkClick xmlns:r="http://schemas.openxmlformats.org/officeDocument/2006/relationships" r:id="rId1"/>
        </xdr:cNvPr>
        <xdr:cNvSpPr/>
      </xdr:nvSpPr>
      <xdr:spPr>
        <a:xfrm>
          <a:off x="123825" y="41885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СЕРДЦЕ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9525</xdr:rowOff>
    </xdr:from>
    <xdr:to>
      <xdr:col>4</xdr:col>
      <xdr:colOff>21431</xdr:colOff>
      <xdr:row>4</xdr:row>
      <xdr:rowOff>171694</xdr:rowOff>
    </xdr:to>
    <xdr:sp macro="" textlink="">
      <xdr:nvSpPr>
        <xdr:cNvPr id="105" name="Ввод данных" descr="Кнопка навигации">
          <a:hlinkClick xmlns:r="http://schemas.openxmlformats.org/officeDocument/2006/relationships" r:id="rId2"/>
        </xdr:cNvPr>
        <xdr:cNvSpPr/>
      </xdr:nvSpPr>
      <xdr:spPr>
        <a:xfrm>
          <a:off x="1295400" y="39052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СТОП ИНСУЛЬТ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369094</xdr:colOff>
      <xdr:row>2</xdr:row>
      <xdr:rowOff>0</xdr:rowOff>
    </xdr:from>
    <xdr:to>
      <xdr:col>7</xdr:col>
      <xdr:colOff>397669</xdr:colOff>
      <xdr:row>4</xdr:row>
      <xdr:rowOff>162169</xdr:rowOff>
    </xdr:to>
    <xdr:sp macro="" textlink="">
      <xdr:nvSpPr>
        <xdr:cNvPr id="106" name="Ввод данных" descr="Кнопка навигации">
          <a:hlinkClick xmlns:r="http://schemas.openxmlformats.org/officeDocument/2006/relationships" r:id="rId3"/>
        </xdr:cNvPr>
        <xdr:cNvSpPr/>
      </xdr:nvSpPr>
      <xdr:spPr>
        <a:xfrm>
          <a:off x="3488532" y="381000"/>
          <a:ext cx="1243012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БУДЬ ЗДОРОВ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247650</xdr:colOff>
      <xdr:row>2</xdr:row>
      <xdr:rowOff>9525</xdr:rowOff>
    </xdr:from>
    <xdr:to>
      <xdr:col>9</xdr:col>
      <xdr:colOff>276225</xdr:colOff>
      <xdr:row>4</xdr:row>
      <xdr:rowOff>171694</xdr:rowOff>
    </xdr:to>
    <xdr:sp macro="" textlink="">
      <xdr:nvSpPr>
        <xdr:cNvPr id="107" name="Ввод данных" descr="Кнопка навигации">
          <a:hlinkClick xmlns:r="http://schemas.openxmlformats.org/officeDocument/2006/relationships" r:id="rId4"/>
        </xdr:cNvPr>
        <xdr:cNvSpPr/>
      </xdr:nvSpPr>
      <xdr:spPr>
        <a:xfrm>
          <a:off x="3736181" y="390525"/>
          <a:ext cx="1243013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НА ОПЕРАЦИЮ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22</xdr:col>
      <xdr:colOff>104775</xdr:colOff>
      <xdr:row>1</xdr:row>
      <xdr:rowOff>180975</xdr:rowOff>
    </xdr:from>
    <xdr:to>
      <xdr:col>24</xdr:col>
      <xdr:colOff>133349</xdr:colOff>
      <xdr:row>4</xdr:row>
      <xdr:rowOff>152644</xdr:rowOff>
    </xdr:to>
    <xdr:sp macro="" textlink="">
      <xdr:nvSpPr>
        <xdr:cNvPr id="108" name="Ввод данных" descr="Кнопка навигации">
          <a:hlinkClick xmlns:r="http://schemas.openxmlformats.org/officeDocument/2006/relationships" r:id="rId5"/>
        </xdr:cNvPr>
        <xdr:cNvSpPr/>
      </xdr:nvSpPr>
      <xdr:spPr>
        <a:xfrm>
          <a:off x="13515975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БУДУ МАМОЙ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20</xdr:col>
      <xdr:colOff>76200</xdr:colOff>
      <xdr:row>2</xdr:row>
      <xdr:rowOff>19050</xdr:rowOff>
    </xdr:from>
    <xdr:to>
      <xdr:col>22</xdr:col>
      <xdr:colOff>333376</xdr:colOff>
      <xdr:row>4</xdr:row>
      <xdr:rowOff>181219</xdr:rowOff>
    </xdr:to>
    <xdr:sp macro="" textlink="">
      <xdr:nvSpPr>
        <xdr:cNvPr id="109" name="Ввод данных" descr="Кнопка навигации">
          <a:hlinkClick xmlns:r="http://schemas.openxmlformats.org/officeDocument/2006/relationships" r:id="rId6"/>
        </xdr:cNvPr>
        <xdr:cNvSpPr/>
      </xdr:nvSpPr>
      <xdr:spPr>
        <a:xfrm>
          <a:off x="12268200" y="400050"/>
          <a:ext cx="14763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ЖЕНСКОЕ/МУЖСКОЕ</a:t>
          </a:r>
          <a:r>
            <a:rPr lang="ru-RU" sz="900" b="1">
              <a:solidFill>
                <a:srgbClr val="FF0000"/>
              </a:solidFill>
            </a:rPr>
            <a:t> </a:t>
          </a:r>
          <a:r>
            <a:rPr lang="ru-RU" sz="9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ЗДОРОВЬЕ</a:t>
          </a:r>
          <a:endParaRPr lang="en-US" sz="900" b="1">
            <a:solidFill>
              <a:schemeClr val="tx1">
                <a:lumMod val="50000"/>
                <a:lumOff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604837</xdr:colOff>
      <xdr:row>2</xdr:row>
      <xdr:rowOff>21431</xdr:rowOff>
    </xdr:from>
    <xdr:to>
      <xdr:col>5</xdr:col>
      <xdr:colOff>550068</xdr:colOff>
      <xdr:row>4</xdr:row>
      <xdr:rowOff>183600</xdr:rowOff>
    </xdr:to>
    <xdr:sp macro="" textlink="">
      <xdr:nvSpPr>
        <xdr:cNvPr id="110" name="Ввод данных" descr="Кнопка навигации">
          <a:hlinkClick xmlns:r="http://schemas.openxmlformats.org/officeDocument/2006/relationships" r:id="rId7"/>
        </xdr:cNvPr>
        <xdr:cNvSpPr/>
      </xdr:nvSpPr>
      <xdr:spPr>
        <a:xfrm>
          <a:off x="2426493" y="402431"/>
          <a:ext cx="1243013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ДИАБЕТ ПОД КОНТРОЛЕМ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11</xdr:col>
      <xdr:colOff>19050</xdr:colOff>
      <xdr:row>2</xdr:row>
      <xdr:rowOff>19050</xdr:rowOff>
    </xdr:from>
    <xdr:to>
      <xdr:col>13</xdr:col>
      <xdr:colOff>47625</xdr:colOff>
      <xdr:row>4</xdr:row>
      <xdr:rowOff>181219</xdr:rowOff>
    </xdr:to>
    <xdr:sp macro="" textlink="">
      <xdr:nvSpPr>
        <xdr:cNvPr id="111" name="Ввод данных" descr="Кнопка навигации">
          <a:hlinkClick xmlns:r="http://schemas.openxmlformats.org/officeDocument/2006/relationships" r:id="rId8"/>
        </xdr:cNvPr>
        <xdr:cNvSpPr/>
      </xdr:nvSpPr>
      <xdr:spPr>
        <a:xfrm>
          <a:off x="67246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РАКУ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- НЕТ!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447675</xdr:colOff>
      <xdr:row>2</xdr:row>
      <xdr:rowOff>9525</xdr:rowOff>
    </xdr:from>
    <xdr:to>
      <xdr:col>15</xdr:col>
      <xdr:colOff>76200</xdr:colOff>
      <xdr:row>4</xdr:row>
      <xdr:rowOff>171694</xdr:rowOff>
    </xdr:to>
    <xdr:sp macro="" textlink="">
      <xdr:nvSpPr>
        <xdr:cNvPr id="112" name="Ввод данных" descr="Кнопка навигации">
          <a:hlinkClick xmlns:r="http://schemas.openxmlformats.org/officeDocument/2006/relationships" r:id="rId9"/>
        </xdr:cNvPr>
        <xdr:cNvSpPr/>
      </xdr:nvSpPr>
      <xdr:spPr>
        <a:xfrm>
          <a:off x="7762875" y="390525"/>
          <a:ext cx="145732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ДИАГНОСТИКА ПО </a:t>
          </a:r>
          <a:r>
            <a:rPr lang="ru-RU" sz="950" b="1">
              <a:solidFill>
                <a:schemeClr val="tx1">
                  <a:lumMod val="50000"/>
                  <a:lumOff val="50000"/>
                </a:schemeClr>
              </a:solidFill>
            </a:rPr>
            <a:t>ОРГАНАМ </a:t>
          </a:r>
          <a:endParaRPr lang="en-US" sz="95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14</xdr:col>
      <xdr:colOff>457200</xdr:colOff>
      <xdr:row>2</xdr:row>
      <xdr:rowOff>18806</xdr:rowOff>
    </xdr:from>
    <xdr:to>
      <xdr:col>16</xdr:col>
      <xdr:colOff>485774</xdr:colOff>
      <xdr:row>4</xdr:row>
      <xdr:rowOff>180975</xdr:rowOff>
    </xdr:to>
    <xdr:sp macro="" textlink="">
      <xdr:nvSpPr>
        <xdr:cNvPr id="113" name="Ввод данных" descr="Кнопка навигации">
          <a:hlinkClick xmlns:r="http://schemas.openxmlformats.org/officeDocument/2006/relationships" r:id="rId10"/>
        </xdr:cNvPr>
        <xdr:cNvSpPr/>
      </xdr:nvSpPr>
      <xdr:spPr>
        <a:xfrm>
          <a:off x="8991600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rgbClr val="FF0000"/>
              </a:solidFill>
            </a:rPr>
            <a:t>НЕ</a:t>
          </a:r>
          <a:r>
            <a:rPr lang="ru-RU" sz="1100" b="1" baseline="0">
              <a:solidFill>
                <a:srgbClr val="FF0000"/>
              </a:solidFill>
            </a:rPr>
            <a:t> ЧИХАТЬ</a:t>
          </a:r>
          <a:r>
            <a:rPr lang="ru-RU" sz="1100" b="1">
              <a:solidFill>
                <a:srgbClr val="FF0000"/>
              </a:solidFill>
            </a:rPr>
            <a:t>!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16</xdr:col>
      <xdr:colOff>371475</xdr:colOff>
      <xdr:row>2</xdr:row>
      <xdr:rowOff>18806</xdr:rowOff>
    </xdr:from>
    <xdr:to>
      <xdr:col>18</xdr:col>
      <xdr:colOff>400051</xdr:colOff>
      <xdr:row>4</xdr:row>
      <xdr:rowOff>180975</xdr:rowOff>
    </xdr:to>
    <xdr:sp macro="" textlink="">
      <xdr:nvSpPr>
        <xdr:cNvPr id="114" name="Ввод данных" descr="Кнопка навигации">
          <a:hlinkClick xmlns:r="http://schemas.openxmlformats.org/officeDocument/2006/relationships" r:id="rId11"/>
        </xdr:cNvPr>
        <xdr:cNvSpPr/>
      </xdr:nvSpPr>
      <xdr:spPr>
        <a:xfrm>
          <a:off x="10125075" y="399806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ДЕЛИКАТНЫЙ ВОЗРАСТ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295274</xdr:colOff>
      <xdr:row>4</xdr:row>
      <xdr:rowOff>181219</xdr:rowOff>
    </xdr:to>
    <xdr:sp macro="" textlink="">
      <xdr:nvSpPr>
        <xdr:cNvPr id="115" name="Ввод данных" descr="Кнопка навигации">
          <a:hlinkClick xmlns:r="http://schemas.openxmlformats.org/officeDocument/2006/relationships" r:id="rId12"/>
        </xdr:cNvPr>
        <xdr:cNvSpPr/>
      </xdr:nvSpPr>
      <xdr:spPr>
        <a:xfrm>
          <a:off x="1123950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ГАРМОНИЯ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ГОРМОНОВ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24</xdr:col>
      <xdr:colOff>0</xdr:colOff>
      <xdr:row>1</xdr:row>
      <xdr:rowOff>180975</xdr:rowOff>
    </xdr:from>
    <xdr:to>
      <xdr:col>26</xdr:col>
      <xdr:colOff>28576</xdr:colOff>
      <xdr:row>4</xdr:row>
      <xdr:rowOff>152644</xdr:rowOff>
    </xdr:to>
    <xdr:sp macro="" textlink="">
      <xdr:nvSpPr>
        <xdr:cNvPr id="116" name="Ввод данных" descr="Кнопка навигации">
          <a:hlinkClick xmlns:r="http://schemas.openxmlformats.org/officeDocument/2006/relationships" r:id="rId13"/>
        </xdr:cNvPr>
        <xdr:cNvSpPr/>
      </xdr:nvSpPr>
      <xdr:spPr>
        <a:xfrm>
          <a:off x="1463040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ХОЧУ РЕБЕНКА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9</xdr:col>
      <xdr:colOff>133350</xdr:colOff>
      <xdr:row>2</xdr:row>
      <xdr:rowOff>19050</xdr:rowOff>
    </xdr:from>
    <xdr:to>
      <xdr:col>11</xdr:col>
      <xdr:colOff>161925</xdr:colOff>
      <xdr:row>4</xdr:row>
      <xdr:rowOff>181219</xdr:rowOff>
    </xdr:to>
    <xdr:sp macro="" textlink="">
      <xdr:nvSpPr>
        <xdr:cNvPr id="117" name="Ввод данных" descr="Кнопка навигации">
          <a:hlinkClick xmlns:r="http://schemas.openxmlformats.org/officeDocument/2006/relationships" r:id="rId14"/>
        </xdr:cNvPr>
        <xdr:cNvSpPr/>
      </xdr:nvSpPr>
      <xdr:spPr>
        <a:xfrm>
          <a:off x="5619750" y="4000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ВРАЧУ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25</xdr:col>
      <xdr:colOff>514350</xdr:colOff>
      <xdr:row>1</xdr:row>
      <xdr:rowOff>180975</xdr:rowOff>
    </xdr:from>
    <xdr:to>
      <xdr:col>27</xdr:col>
      <xdr:colOff>542925</xdr:colOff>
      <xdr:row>4</xdr:row>
      <xdr:rowOff>152644</xdr:rowOff>
    </xdr:to>
    <xdr:sp macro="" textlink="">
      <xdr:nvSpPr>
        <xdr:cNvPr id="118" name="Ввод данных" descr="Кнопка навигации">
          <a:hlinkClick xmlns:r="http://schemas.openxmlformats.org/officeDocument/2006/relationships" r:id="rId15"/>
        </xdr:cNvPr>
        <xdr:cNvSpPr/>
      </xdr:nvSpPr>
      <xdr:spPr>
        <a:xfrm>
          <a:off x="15754350" y="371475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ТЕЛУ - ВРЕМЯ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27</xdr:col>
      <xdr:colOff>447675</xdr:colOff>
      <xdr:row>2</xdr:row>
      <xdr:rowOff>0</xdr:rowOff>
    </xdr:from>
    <xdr:to>
      <xdr:col>29</xdr:col>
      <xdr:colOff>476250</xdr:colOff>
      <xdr:row>4</xdr:row>
      <xdr:rowOff>162169</xdr:rowOff>
    </xdr:to>
    <xdr:sp macro="" textlink="">
      <xdr:nvSpPr>
        <xdr:cNvPr id="119" name="Ввод данных" descr="Кнопка навигации">
          <a:hlinkClick xmlns:r="http://schemas.openxmlformats.org/officeDocument/2006/relationships" r:id="rId16"/>
        </xdr:cNvPr>
        <xdr:cNvSpPr/>
      </xdr:nvSpPr>
      <xdr:spPr>
        <a:xfrm>
          <a:off x="16906875" y="38100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ОСТОРОЖНО! ПАРАЗИТЫ!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31</xdr:col>
      <xdr:colOff>285750</xdr:colOff>
      <xdr:row>1</xdr:row>
      <xdr:rowOff>171450</xdr:rowOff>
    </xdr:from>
    <xdr:to>
      <xdr:col>33</xdr:col>
      <xdr:colOff>314325</xdr:colOff>
      <xdr:row>4</xdr:row>
      <xdr:rowOff>143119</xdr:rowOff>
    </xdr:to>
    <xdr:sp macro="" textlink="">
      <xdr:nvSpPr>
        <xdr:cNvPr id="120" name="Ввод данных" descr="Кнопка навигации">
          <a:hlinkClick xmlns:r="http://schemas.openxmlformats.org/officeDocument/2006/relationships" r:id="rId17"/>
        </xdr:cNvPr>
        <xdr:cNvSpPr/>
      </xdr:nvSpPr>
      <xdr:spPr>
        <a:xfrm>
          <a:off x="19183350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ЗДОРОВОЕ</a:t>
          </a:r>
          <a:r>
            <a:rPr lang="ru-RU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ДЕТСТВО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29</xdr:col>
      <xdr:colOff>276225</xdr:colOff>
      <xdr:row>1</xdr:row>
      <xdr:rowOff>171450</xdr:rowOff>
    </xdr:from>
    <xdr:to>
      <xdr:col>31</xdr:col>
      <xdr:colOff>304800</xdr:colOff>
      <xdr:row>4</xdr:row>
      <xdr:rowOff>143119</xdr:rowOff>
    </xdr:to>
    <xdr:sp macro="" textlink="">
      <xdr:nvSpPr>
        <xdr:cNvPr id="121" name="Ввод данных" descr="Кнопка навигации">
          <a:hlinkClick xmlns:r="http://schemas.openxmlformats.org/officeDocument/2006/relationships" r:id="rId18"/>
        </xdr:cNvPr>
        <xdr:cNvSpPr/>
      </xdr:nvSpPr>
      <xdr:spPr>
        <a:xfrm>
          <a:off x="17954625" y="361950"/>
          <a:ext cx="1247775" cy="54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>
              <a:solidFill>
                <a:schemeClr val="tx1">
                  <a:lumMod val="50000"/>
                  <a:lumOff val="50000"/>
                </a:schemeClr>
              </a:solidFill>
            </a:rPr>
            <a:t>К ТРУДУ</a:t>
          </a:r>
          <a:endParaRPr lang="en-US" sz="11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I31" sqref="I31"/>
    </sheetView>
  </sheetViews>
  <sheetFormatPr defaultRowHeight="15" x14ac:dyDescent="0.25"/>
  <cols>
    <col min="1" max="1" width="9.140625" style="56" customWidth="1"/>
    <col min="2" max="2" width="36.7109375" customWidth="1"/>
    <col min="5" max="5" width="9.5703125" style="146" bestFit="1" customWidth="1"/>
  </cols>
  <sheetData>
    <row r="1" spans="1:5" ht="60.75" thickBot="1" x14ac:dyDescent="0.3">
      <c r="A1" s="52" t="s">
        <v>162</v>
      </c>
      <c r="B1" s="51" t="s">
        <v>161</v>
      </c>
      <c r="C1" s="49" t="s">
        <v>222</v>
      </c>
      <c r="D1" s="49" t="s">
        <v>221</v>
      </c>
      <c r="E1" s="141" t="s">
        <v>223</v>
      </c>
    </row>
    <row r="2" spans="1:5" ht="15.75" thickBot="1" x14ac:dyDescent="0.3">
      <c r="A2" s="52">
        <v>1</v>
      </c>
      <c r="B2" s="58" t="s">
        <v>163</v>
      </c>
      <c r="C2" s="52">
        <v>3726</v>
      </c>
      <c r="D2" s="52">
        <v>10</v>
      </c>
      <c r="E2" s="142">
        <f>C2*(1-10%)</f>
        <v>3353.4</v>
      </c>
    </row>
    <row r="3" spans="1:5" ht="15.75" thickBot="1" x14ac:dyDescent="0.3">
      <c r="A3" s="52">
        <v>2</v>
      </c>
      <c r="B3" s="58" t="s">
        <v>164</v>
      </c>
      <c r="C3" s="52">
        <v>3271</v>
      </c>
      <c r="D3" s="52">
        <v>10</v>
      </c>
      <c r="E3" s="142">
        <f t="shared" ref="E3:E62" si="0">C3*(1-10%)</f>
        <v>2943.9</v>
      </c>
    </row>
    <row r="4" spans="1:5" x14ac:dyDescent="0.25">
      <c r="A4" s="59">
        <v>3</v>
      </c>
      <c r="B4" s="60" t="s">
        <v>165</v>
      </c>
      <c r="C4" s="59">
        <v>542</v>
      </c>
      <c r="D4" s="59" t="s">
        <v>224</v>
      </c>
      <c r="E4" s="143">
        <v>542</v>
      </c>
    </row>
    <row r="5" spans="1:5" ht="15.75" thickBot="1" x14ac:dyDescent="0.3">
      <c r="A5" s="55"/>
      <c r="B5" s="47" t="s">
        <v>166</v>
      </c>
      <c r="C5" s="55">
        <v>1563</v>
      </c>
      <c r="D5" s="55">
        <v>10</v>
      </c>
      <c r="E5" s="145">
        <f t="shared" si="0"/>
        <v>1406.7</v>
      </c>
    </row>
    <row r="6" spans="1:5" x14ac:dyDescent="0.25">
      <c r="A6" s="59">
        <v>4</v>
      </c>
      <c r="B6" s="60" t="s">
        <v>167</v>
      </c>
      <c r="C6" s="59">
        <v>8000</v>
      </c>
      <c r="D6" s="59">
        <v>15</v>
      </c>
      <c r="E6" s="143">
        <f>C6*(1-15%)</f>
        <v>6800</v>
      </c>
    </row>
    <row r="7" spans="1:5" ht="15.75" thickBot="1" x14ac:dyDescent="0.3">
      <c r="A7" s="55"/>
      <c r="B7" s="47" t="s">
        <v>168</v>
      </c>
      <c r="C7" s="55">
        <v>9673</v>
      </c>
      <c r="D7" s="55">
        <v>15</v>
      </c>
      <c r="E7" s="145">
        <f>C7*(1-15%)</f>
        <v>8222.0499999999993</v>
      </c>
    </row>
    <row r="8" spans="1:5" x14ac:dyDescent="0.25">
      <c r="A8" s="59">
        <v>5</v>
      </c>
      <c r="B8" s="60" t="s">
        <v>169</v>
      </c>
      <c r="C8" s="59">
        <v>3482</v>
      </c>
      <c r="D8" s="59">
        <v>10</v>
      </c>
      <c r="E8" s="143">
        <f>C8*(1-10%)</f>
        <v>3133.8</v>
      </c>
    </row>
    <row r="9" spans="1:5" x14ac:dyDescent="0.25">
      <c r="A9" s="54"/>
      <c r="B9" s="46" t="s">
        <v>170</v>
      </c>
      <c r="C9" s="54">
        <v>4854</v>
      </c>
      <c r="D9" s="54">
        <v>15</v>
      </c>
      <c r="E9" s="147">
        <f>C9*(1-15%)</f>
        <v>4125.8999999999996</v>
      </c>
    </row>
    <row r="10" spans="1:5" ht="15.75" thickBot="1" x14ac:dyDescent="0.3">
      <c r="A10" s="55"/>
      <c r="B10" s="47" t="s">
        <v>171</v>
      </c>
      <c r="C10" s="55">
        <v>4727</v>
      </c>
      <c r="D10" s="55">
        <v>10</v>
      </c>
      <c r="E10" s="145">
        <f>C10*(1-10%)</f>
        <v>4254.3</v>
      </c>
    </row>
    <row r="11" spans="1:5" x14ac:dyDescent="0.25">
      <c r="A11" s="59">
        <v>6</v>
      </c>
      <c r="B11" s="60" t="s">
        <v>172</v>
      </c>
      <c r="C11" s="59">
        <v>1073</v>
      </c>
      <c r="D11" s="59">
        <v>5</v>
      </c>
      <c r="E11" s="143">
        <f>C11*(1-5%)</f>
        <v>1019.3499999999999</v>
      </c>
    </row>
    <row r="12" spans="1:5" x14ac:dyDescent="0.25">
      <c r="A12" s="54"/>
      <c r="B12" s="46" t="s">
        <v>173</v>
      </c>
      <c r="C12" s="54">
        <v>4868</v>
      </c>
      <c r="D12" s="54">
        <v>15</v>
      </c>
      <c r="E12" s="147">
        <f>C12*(1-15%)</f>
        <v>4137.8</v>
      </c>
    </row>
    <row r="13" spans="1:5" ht="15.75" thickBot="1" x14ac:dyDescent="0.3">
      <c r="A13" s="55"/>
      <c r="B13" s="47" t="s">
        <v>174</v>
      </c>
      <c r="C13" s="55">
        <v>2275</v>
      </c>
      <c r="D13" s="55">
        <v>10</v>
      </c>
      <c r="E13" s="145">
        <f t="shared" si="0"/>
        <v>2047.5</v>
      </c>
    </row>
    <row r="14" spans="1:5" x14ac:dyDescent="0.25">
      <c r="A14" s="59">
        <v>7</v>
      </c>
      <c r="B14" s="60" t="s">
        <v>175</v>
      </c>
      <c r="C14" s="59">
        <v>2116</v>
      </c>
      <c r="D14" s="59">
        <v>10</v>
      </c>
      <c r="E14" s="143">
        <f t="shared" si="0"/>
        <v>1904.4</v>
      </c>
    </row>
    <row r="15" spans="1:5" ht="15.75" thickBot="1" x14ac:dyDescent="0.3">
      <c r="A15" s="55"/>
      <c r="B15" s="47" t="s">
        <v>176</v>
      </c>
      <c r="C15" s="55">
        <v>3462</v>
      </c>
      <c r="D15" s="55">
        <v>10</v>
      </c>
      <c r="E15" s="145">
        <f t="shared" si="0"/>
        <v>3115.8</v>
      </c>
    </row>
    <row r="16" spans="1:5" x14ac:dyDescent="0.25">
      <c r="A16" s="59">
        <v>8</v>
      </c>
      <c r="B16" s="138" t="s">
        <v>177</v>
      </c>
      <c r="C16" s="59"/>
      <c r="D16" s="59"/>
      <c r="E16" s="143"/>
    </row>
    <row r="17" spans="1:5" x14ac:dyDescent="0.25">
      <c r="A17" s="54"/>
      <c r="B17" s="48" t="s">
        <v>178</v>
      </c>
      <c r="C17" s="54">
        <v>896</v>
      </c>
      <c r="D17" s="54" t="s">
        <v>224</v>
      </c>
      <c r="E17" s="147">
        <v>896</v>
      </c>
    </row>
    <row r="18" spans="1:5" ht="15.75" thickBot="1" x14ac:dyDescent="0.3">
      <c r="A18" s="54"/>
      <c r="B18" s="45" t="s">
        <v>186</v>
      </c>
      <c r="C18" s="126">
        <v>3248</v>
      </c>
      <c r="D18" s="126">
        <v>10</v>
      </c>
      <c r="E18" s="148">
        <f t="shared" si="0"/>
        <v>2923.2000000000003</v>
      </c>
    </row>
    <row r="19" spans="1:5" x14ac:dyDescent="0.25">
      <c r="A19" s="54"/>
      <c r="B19" s="57" t="s">
        <v>179</v>
      </c>
      <c r="C19" s="125">
        <v>756</v>
      </c>
      <c r="D19" s="125" t="s">
        <v>224</v>
      </c>
      <c r="E19" s="150">
        <v>756</v>
      </c>
    </row>
    <row r="20" spans="1:5" ht="15.75" thickBot="1" x14ac:dyDescent="0.3">
      <c r="A20" s="54"/>
      <c r="B20" s="45" t="s">
        <v>185</v>
      </c>
      <c r="C20" s="126">
        <v>5286</v>
      </c>
      <c r="D20" s="126">
        <v>5</v>
      </c>
      <c r="E20" s="148">
        <f>C20*(1-5%)</f>
        <v>5021.7</v>
      </c>
    </row>
    <row r="21" spans="1:5" ht="15.75" thickBot="1" x14ac:dyDescent="0.3">
      <c r="A21" s="54"/>
      <c r="B21" s="50" t="s">
        <v>180</v>
      </c>
      <c r="C21" s="134">
        <v>602</v>
      </c>
      <c r="D21" s="134" t="s">
        <v>224</v>
      </c>
      <c r="E21" s="152">
        <v>602</v>
      </c>
    </row>
    <row r="22" spans="1:5" x14ac:dyDescent="0.25">
      <c r="A22" s="54"/>
      <c r="B22" s="57" t="s">
        <v>181</v>
      </c>
      <c r="C22" s="125">
        <v>1164</v>
      </c>
      <c r="D22" s="125" t="s">
        <v>224</v>
      </c>
      <c r="E22" s="150">
        <v>1164</v>
      </c>
    </row>
    <row r="23" spans="1:5" ht="15.75" thickBot="1" x14ac:dyDescent="0.3">
      <c r="A23" s="54"/>
      <c r="B23" s="45" t="s">
        <v>184</v>
      </c>
      <c r="C23" s="126">
        <v>1712</v>
      </c>
      <c r="D23" s="126">
        <v>5</v>
      </c>
      <c r="E23" s="148">
        <f>C23*(1-5%)</f>
        <v>1626.3999999999999</v>
      </c>
    </row>
    <row r="24" spans="1:5" ht="15.75" thickBot="1" x14ac:dyDescent="0.3">
      <c r="A24" s="54"/>
      <c r="B24" s="50" t="s">
        <v>182</v>
      </c>
      <c r="C24" s="124">
        <v>1480</v>
      </c>
      <c r="D24" s="124">
        <v>5</v>
      </c>
      <c r="E24" s="149">
        <f>C24*(1-5%)</f>
        <v>1406</v>
      </c>
    </row>
    <row r="25" spans="1:5" ht="15.75" thickBot="1" x14ac:dyDescent="0.3">
      <c r="A25" s="55"/>
      <c r="B25" s="61" t="s">
        <v>183</v>
      </c>
      <c r="C25" s="134">
        <v>1802</v>
      </c>
      <c r="D25" s="134" t="s">
        <v>224</v>
      </c>
      <c r="E25" s="152">
        <v>1802</v>
      </c>
    </row>
    <row r="26" spans="1:5" x14ac:dyDescent="0.25">
      <c r="A26" s="135">
        <v>9</v>
      </c>
      <c r="B26" s="127" t="s">
        <v>243</v>
      </c>
      <c r="C26" s="128">
        <v>4887</v>
      </c>
      <c r="D26" s="128">
        <v>15</v>
      </c>
      <c r="E26" s="144">
        <f>C26*(1-15%)</f>
        <v>4153.95</v>
      </c>
    </row>
    <row r="27" spans="1:5" ht="15.75" thickBot="1" x14ac:dyDescent="0.3">
      <c r="A27" s="136"/>
      <c r="B27" s="123" t="s">
        <v>244</v>
      </c>
      <c r="C27" s="133">
        <v>6327</v>
      </c>
      <c r="D27" s="134">
        <v>15</v>
      </c>
      <c r="E27" s="145">
        <f>C27*(1-15%)</f>
        <v>5377.95</v>
      </c>
    </row>
    <row r="28" spans="1:5" x14ac:dyDescent="0.25">
      <c r="A28" s="59">
        <v>10</v>
      </c>
      <c r="B28" s="60" t="s">
        <v>187</v>
      </c>
      <c r="C28" s="59">
        <v>1775</v>
      </c>
      <c r="D28" s="59">
        <v>5</v>
      </c>
      <c r="E28" s="143">
        <f>C28*(1-5%)</f>
        <v>1686.25</v>
      </c>
    </row>
    <row r="29" spans="1:5" x14ac:dyDescent="0.25">
      <c r="A29" s="54"/>
      <c r="B29" s="139" t="s">
        <v>245</v>
      </c>
      <c r="C29" s="54"/>
      <c r="D29" s="54"/>
      <c r="E29" s="147"/>
    </row>
    <row r="30" spans="1:5" x14ac:dyDescent="0.25">
      <c r="A30" s="54"/>
      <c r="B30" s="46" t="s">
        <v>188</v>
      </c>
      <c r="C30" s="54">
        <v>1690</v>
      </c>
      <c r="D30" s="54" t="s">
        <v>224</v>
      </c>
      <c r="E30" s="150">
        <v>1690</v>
      </c>
    </row>
    <row r="31" spans="1:5" ht="15.75" thickBot="1" x14ac:dyDescent="0.3">
      <c r="A31" s="55"/>
      <c r="B31" s="47" t="s">
        <v>189</v>
      </c>
      <c r="C31" s="55">
        <v>3524</v>
      </c>
      <c r="D31" s="55">
        <v>5</v>
      </c>
      <c r="E31" s="148">
        <f>C31*(1-5%)</f>
        <v>3347.7999999999997</v>
      </c>
    </row>
    <row r="32" spans="1:5" x14ac:dyDescent="0.25">
      <c r="A32" s="59">
        <v>11</v>
      </c>
      <c r="B32" s="137" t="s">
        <v>190</v>
      </c>
      <c r="C32" s="59"/>
      <c r="D32" s="59"/>
      <c r="E32" s="143"/>
    </row>
    <row r="33" spans="1:5" x14ac:dyDescent="0.25">
      <c r="A33" s="54"/>
      <c r="B33" s="46" t="s">
        <v>191</v>
      </c>
      <c r="C33" s="54">
        <v>951</v>
      </c>
      <c r="D33" s="54" t="s">
        <v>224</v>
      </c>
      <c r="E33" s="150">
        <v>951</v>
      </c>
    </row>
    <row r="34" spans="1:5" x14ac:dyDescent="0.25">
      <c r="A34" s="54"/>
      <c r="B34" s="46" t="s">
        <v>192</v>
      </c>
      <c r="C34" s="54">
        <v>2248</v>
      </c>
      <c r="D34" s="54" t="s">
        <v>224</v>
      </c>
      <c r="E34" s="147">
        <v>2248</v>
      </c>
    </row>
    <row r="35" spans="1:5" x14ac:dyDescent="0.25">
      <c r="A35" s="54"/>
      <c r="B35" s="46" t="s">
        <v>193</v>
      </c>
      <c r="C35" s="54">
        <v>1822</v>
      </c>
      <c r="D35" s="54" t="s">
        <v>224</v>
      </c>
      <c r="E35" s="147">
        <v>1822</v>
      </c>
    </row>
    <row r="36" spans="1:5" x14ac:dyDescent="0.25">
      <c r="A36" s="54"/>
      <c r="B36" s="46" t="s">
        <v>194</v>
      </c>
      <c r="C36" s="54">
        <v>2096</v>
      </c>
      <c r="D36" s="54" t="s">
        <v>224</v>
      </c>
      <c r="E36" s="147">
        <v>2096</v>
      </c>
    </row>
    <row r="37" spans="1:5" ht="15.75" thickBot="1" x14ac:dyDescent="0.3">
      <c r="A37" s="55"/>
      <c r="B37" s="47" t="s">
        <v>195</v>
      </c>
      <c r="C37" s="55">
        <v>863</v>
      </c>
      <c r="D37" s="55" t="s">
        <v>224</v>
      </c>
      <c r="E37" s="148">
        <v>863</v>
      </c>
    </row>
    <row r="38" spans="1:5" x14ac:dyDescent="0.25">
      <c r="A38" s="59">
        <v>12</v>
      </c>
      <c r="B38" s="137" t="s">
        <v>196</v>
      </c>
      <c r="C38" s="59"/>
      <c r="D38" s="59"/>
      <c r="E38" s="143"/>
    </row>
    <row r="39" spans="1:5" x14ac:dyDescent="0.25">
      <c r="A39" s="54"/>
      <c r="B39" s="46" t="s">
        <v>197</v>
      </c>
      <c r="C39" s="54">
        <v>3167</v>
      </c>
      <c r="D39" s="54" t="s">
        <v>224</v>
      </c>
      <c r="E39" s="150">
        <v>3167</v>
      </c>
    </row>
    <row r="40" spans="1:5" x14ac:dyDescent="0.25">
      <c r="A40" s="54"/>
      <c r="B40" s="46" t="s">
        <v>198</v>
      </c>
      <c r="C40" s="54">
        <v>2974</v>
      </c>
      <c r="D40" s="54" t="s">
        <v>224</v>
      </c>
      <c r="E40" s="147">
        <v>2974</v>
      </c>
    </row>
    <row r="41" spans="1:5" ht="15.75" thickBot="1" x14ac:dyDescent="0.3">
      <c r="A41" s="55"/>
      <c r="B41" s="47" t="s">
        <v>199</v>
      </c>
      <c r="C41" s="55">
        <v>1000</v>
      </c>
      <c r="D41" s="55" t="s">
        <v>224</v>
      </c>
      <c r="E41" s="148">
        <v>1000</v>
      </c>
    </row>
    <row r="42" spans="1:5" x14ac:dyDescent="0.25">
      <c r="A42" s="59">
        <v>13</v>
      </c>
      <c r="B42" s="137" t="s">
        <v>200</v>
      </c>
      <c r="C42" s="59"/>
      <c r="D42" s="59"/>
      <c r="E42" s="143"/>
    </row>
    <row r="43" spans="1:5" x14ac:dyDescent="0.25">
      <c r="A43" s="54"/>
      <c r="B43" s="46" t="s">
        <v>201</v>
      </c>
      <c r="C43" s="54">
        <v>3280</v>
      </c>
      <c r="D43" s="54">
        <v>10</v>
      </c>
      <c r="E43" s="147">
        <f t="shared" si="0"/>
        <v>2952</v>
      </c>
    </row>
    <row r="44" spans="1:5" x14ac:dyDescent="0.25">
      <c r="A44" s="54"/>
      <c r="B44" s="46" t="s">
        <v>202</v>
      </c>
      <c r="C44" s="54">
        <v>1238</v>
      </c>
      <c r="D44" s="54" t="s">
        <v>224</v>
      </c>
      <c r="E44" s="150">
        <v>1238</v>
      </c>
    </row>
    <row r="45" spans="1:5" ht="15.75" thickBot="1" x14ac:dyDescent="0.3">
      <c r="A45" s="55"/>
      <c r="B45" s="47" t="s">
        <v>203</v>
      </c>
      <c r="C45" s="55">
        <v>1368</v>
      </c>
      <c r="D45" s="55" t="s">
        <v>224</v>
      </c>
      <c r="E45" s="148">
        <v>1368</v>
      </c>
    </row>
    <row r="46" spans="1:5" x14ac:dyDescent="0.25">
      <c r="A46" s="59">
        <v>14</v>
      </c>
      <c r="B46" s="137" t="s">
        <v>204</v>
      </c>
      <c r="C46" s="59"/>
      <c r="D46" s="59"/>
      <c r="E46" s="143"/>
    </row>
    <row r="47" spans="1:5" x14ac:dyDescent="0.25">
      <c r="A47" s="54"/>
      <c r="B47" s="46" t="s">
        <v>205</v>
      </c>
      <c r="C47" s="54">
        <v>3604</v>
      </c>
      <c r="D47" s="54">
        <v>10</v>
      </c>
      <c r="E47" s="147">
        <f t="shared" si="0"/>
        <v>3243.6</v>
      </c>
    </row>
    <row r="48" spans="1:5" x14ac:dyDescent="0.25">
      <c r="A48" s="54"/>
      <c r="B48" s="46" t="s">
        <v>206</v>
      </c>
      <c r="C48" s="54">
        <v>7502</v>
      </c>
      <c r="D48" s="54">
        <v>10</v>
      </c>
      <c r="E48" s="147">
        <f t="shared" si="0"/>
        <v>6751.8</v>
      </c>
    </row>
    <row r="49" spans="1:5" x14ac:dyDescent="0.25">
      <c r="A49" s="54"/>
      <c r="B49" s="46" t="s">
        <v>207</v>
      </c>
      <c r="C49" s="54">
        <v>4601</v>
      </c>
      <c r="D49" s="54">
        <v>10</v>
      </c>
      <c r="E49" s="147">
        <f t="shared" si="0"/>
        <v>4140.9000000000005</v>
      </c>
    </row>
    <row r="50" spans="1:5" x14ac:dyDescent="0.25">
      <c r="A50" s="54"/>
      <c r="B50" s="46" t="s">
        <v>208</v>
      </c>
      <c r="C50" s="54">
        <v>10033</v>
      </c>
      <c r="D50" s="54">
        <v>10</v>
      </c>
      <c r="E50" s="147">
        <f t="shared" si="0"/>
        <v>9029.7000000000007</v>
      </c>
    </row>
    <row r="51" spans="1:5" ht="15.75" thickBot="1" x14ac:dyDescent="0.3">
      <c r="A51" s="55"/>
      <c r="B51" s="47" t="s">
        <v>209</v>
      </c>
      <c r="C51" s="55">
        <v>16800</v>
      </c>
      <c r="D51" s="55">
        <v>10</v>
      </c>
      <c r="E51" s="145">
        <f>C51*(1-10%)</f>
        <v>15120</v>
      </c>
    </row>
    <row r="52" spans="1:5" x14ac:dyDescent="0.25">
      <c r="A52" s="59">
        <v>15</v>
      </c>
      <c r="B52" s="137" t="s">
        <v>210</v>
      </c>
      <c r="C52" s="59"/>
      <c r="D52" s="59"/>
      <c r="E52" s="143"/>
    </row>
    <row r="53" spans="1:5" x14ac:dyDescent="0.25">
      <c r="A53" s="54"/>
      <c r="B53" s="46" t="s">
        <v>211</v>
      </c>
      <c r="C53" s="54">
        <v>1879</v>
      </c>
      <c r="D53" s="54" t="s">
        <v>224</v>
      </c>
      <c r="E53" s="150">
        <v>1879</v>
      </c>
    </row>
    <row r="54" spans="1:5" ht="15.75" thickBot="1" x14ac:dyDescent="0.3">
      <c r="A54" s="55"/>
      <c r="B54" s="47" t="s">
        <v>212</v>
      </c>
      <c r="C54" s="55">
        <v>3669</v>
      </c>
      <c r="D54" s="55">
        <v>5</v>
      </c>
      <c r="E54" s="148">
        <f>C54*(1-5%)</f>
        <v>3485.5499999999997</v>
      </c>
    </row>
    <row r="55" spans="1:5" ht="15.75" thickBot="1" x14ac:dyDescent="0.3">
      <c r="A55" s="52">
        <v>16</v>
      </c>
      <c r="B55" s="58" t="s">
        <v>213</v>
      </c>
      <c r="C55" s="52">
        <v>4142</v>
      </c>
      <c r="D55" s="52">
        <v>10</v>
      </c>
      <c r="E55" s="142">
        <f t="shared" si="0"/>
        <v>3727.8</v>
      </c>
    </row>
    <row r="56" spans="1:5" ht="15.75" thickBot="1" x14ac:dyDescent="0.3">
      <c r="A56" s="52">
        <v>17</v>
      </c>
      <c r="B56" s="58" t="s">
        <v>214</v>
      </c>
      <c r="C56" s="52">
        <v>3093</v>
      </c>
      <c r="D56" s="52">
        <v>5</v>
      </c>
      <c r="E56" s="149">
        <f>C56*(1-5%)</f>
        <v>2938.35</v>
      </c>
    </row>
    <row r="57" spans="1:5" x14ac:dyDescent="0.25">
      <c r="A57" s="53">
        <v>18</v>
      </c>
      <c r="B57" s="140" t="s">
        <v>215</v>
      </c>
      <c r="C57" s="53"/>
      <c r="D57" s="53"/>
      <c r="E57" s="143"/>
    </row>
    <row r="58" spans="1:5" x14ac:dyDescent="0.25">
      <c r="A58" s="54"/>
      <c r="B58" s="46" t="s">
        <v>216</v>
      </c>
      <c r="C58" s="54">
        <v>594</v>
      </c>
      <c r="D58" s="54" t="s">
        <v>224</v>
      </c>
      <c r="E58" s="150">
        <v>594</v>
      </c>
    </row>
    <row r="59" spans="1:5" x14ac:dyDescent="0.25">
      <c r="A59" s="54"/>
      <c r="B59" s="46" t="s">
        <v>217</v>
      </c>
      <c r="C59" s="54">
        <v>1034</v>
      </c>
      <c r="D59" s="54" t="s">
        <v>224</v>
      </c>
      <c r="E59" s="147">
        <v>1034</v>
      </c>
    </row>
    <row r="60" spans="1:5" x14ac:dyDescent="0.25">
      <c r="A60" s="54"/>
      <c r="B60" s="46" t="s">
        <v>218</v>
      </c>
      <c r="C60" s="54">
        <v>1156</v>
      </c>
      <c r="D60" s="54" t="s">
        <v>224</v>
      </c>
      <c r="E60" s="147">
        <v>1156</v>
      </c>
    </row>
    <row r="61" spans="1:5" x14ac:dyDescent="0.25">
      <c r="A61" s="54"/>
      <c r="B61" s="46" t="s">
        <v>219</v>
      </c>
      <c r="C61" s="54">
        <v>1456</v>
      </c>
      <c r="D61" s="54" t="s">
        <v>224</v>
      </c>
      <c r="E61" s="147">
        <v>1456</v>
      </c>
    </row>
    <row r="62" spans="1:5" ht="15.75" thickBot="1" x14ac:dyDescent="0.3">
      <c r="A62" s="55"/>
      <c r="B62" s="45" t="s">
        <v>220</v>
      </c>
      <c r="C62" s="55">
        <v>4040</v>
      </c>
      <c r="D62" s="55">
        <v>5</v>
      </c>
      <c r="E62" s="148">
        <f>C62*(1-5%)</f>
        <v>3838</v>
      </c>
    </row>
  </sheetData>
  <mergeCells count="1">
    <mergeCell ref="A26:A27"/>
  </mergeCells>
  <phoneticPr fontId="19" type="noConversion"/>
  <pageMargins left="0.7" right="0.7" top="0.75" bottom="0.75" header="0.3" footer="0.3"/>
  <ignoredErrors>
    <ignoredError sqref="E8:E9 E5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J146"/>
  <sheetViews>
    <sheetView zoomScale="80" zoomScaleNormal="80" workbookViewId="0">
      <selection activeCell="F21" sqref="F21:J25"/>
    </sheetView>
  </sheetViews>
  <sheetFormatPr defaultRowHeight="15" x14ac:dyDescent="0.25"/>
  <cols>
    <col min="4" max="4" width="10.28515625" customWidth="1"/>
    <col min="5" max="7" width="9.140625" customWidth="1"/>
  </cols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ht="20.25" thickBot="1" x14ac:dyDescent="0.35">
      <c r="A8" s="2"/>
      <c r="B8" s="2"/>
      <c r="C8" s="19"/>
      <c r="D8" s="91" t="s">
        <v>21</v>
      </c>
      <c r="E8" s="91"/>
      <c r="F8" s="91"/>
      <c r="G8" s="91"/>
      <c r="H8" s="20"/>
      <c r="I8" s="21" t="s">
        <v>20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16.5" thickTop="1" thickBot="1" x14ac:dyDescent="0.3">
      <c r="A9" s="2"/>
      <c r="B9" s="2"/>
      <c r="C9" s="17">
        <v>1</v>
      </c>
      <c r="D9" s="92" t="s">
        <v>3</v>
      </c>
      <c r="E9" s="92"/>
      <c r="F9" s="92"/>
      <c r="G9" s="92"/>
      <c r="H9" s="17"/>
      <c r="I9" s="17">
        <v>396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ht="15.75" thickBot="1" x14ac:dyDescent="0.3">
      <c r="A10" s="2"/>
      <c r="B10" s="2"/>
      <c r="C10" s="17">
        <v>2</v>
      </c>
      <c r="D10" s="88" t="s">
        <v>22</v>
      </c>
      <c r="E10" s="88"/>
      <c r="F10" s="88"/>
      <c r="G10" s="88"/>
      <c r="H10" s="17"/>
      <c r="I10" s="17">
        <v>238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 ht="15.75" thickBot="1" x14ac:dyDescent="0.3">
      <c r="A11" s="2"/>
      <c r="B11" s="2"/>
      <c r="C11" s="17">
        <v>3</v>
      </c>
      <c r="D11" s="22" t="s">
        <v>94</v>
      </c>
      <c r="E11" s="22"/>
      <c r="F11" s="22"/>
      <c r="G11" s="22"/>
      <c r="H11" s="17"/>
      <c r="I11" s="17">
        <v>413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 ht="15.75" thickBot="1" x14ac:dyDescent="0.3">
      <c r="A12" s="2"/>
      <c r="B12" s="2"/>
      <c r="C12" s="17">
        <v>4</v>
      </c>
      <c r="D12" s="22" t="s">
        <v>95</v>
      </c>
      <c r="E12" s="22"/>
      <c r="F12" s="22"/>
      <c r="G12" s="22"/>
      <c r="H12" s="17"/>
      <c r="I12" s="17">
        <v>660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6" ht="15.75" thickBot="1" x14ac:dyDescent="0.3">
      <c r="A13" s="2"/>
      <c r="B13" s="119" t="s">
        <v>241</v>
      </c>
      <c r="C13" s="17">
        <v>5</v>
      </c>
      <c r="D13" s="118" t="s">
        <v>239</v>
      </c>
      <c r="E13" s="22"/>
      <c r="F13" s="22"/>
      <c r="G13" s="22"/>
      <c r="H13" s="17"/>
      <c r="I13" s="17">
        <v>3180</v>
      </c>
      <c r="J13" s="116" t="s">
        <v>238</v>
      </c>
      <c r="K13" s="116"/>
      <c r="L13" s="116"/>
      <c r="M13" s="116">
        <f>SUM(I9:L13)</f>
        <v>4887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6" ht="15.75" thickBot="1" x14ac:dyDescent="0.3">
      <c r="A14" s="2"/>
      <c r="B14" s="119"/>
      <c r="C14" s="71">
        <v>5</v>
      </c>
      <c r="D14" s="118" t="s">
        <v>240</v>
      </c>
      <c r="E14" s="69"/>
      <c r="F14" s="69"/>
      <c r="G14" s="69"/>
      <c r="H14" s="71"/>
      <c r="I14" s="71">
        <v>4620</v>
      </c>
      <c r="J14" s="116" t="s">
        <v>238</v>
      </c>
      <c r="K14" s="116"/>
      <c r="L14" s="116"/>
      <c r="M14" s="116">
        <f>SUM(I9:I14)-I13</f>
        <v>6327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6" x14ac:dyDescent="0.25">
      <c r="A15" s="2"/>
      <c r="B15" s="2"/>
      <c r="C15" s="2"/>
      <c r="D15" s="2"/>
      <c r="E15" s="2"/>
      <c r="F15" s="2"/>
      <c r="G15" s="2"/>
      <c r="H15" s="2"/>
      <c r="I15" s="6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5.75" x14ac:dyDescent="0.25">
      <c r="A16" s="2"/>
      <c r="B16" s="1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A21" s="2"/>
      <c r="B21" s="2"/>
      <c r="C21" s="2"/>
      <c r="D21" s="2"/>
      <c r="E21" s="2"/>
      <c r="F21" s="153"/>
      <c r="G21" s="154" t="s">
        <v>246</v>
      </c>
      <c r="H21" s="154"/>
      <c r="I21" s="154"/>
      <c r="J21" s="15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5">
      <c r="A22" s="2"/>
      <c r="B22" s="2"/>
      <c r="C22" s="2"/>
      <c r="D22" s="2"/>
      <c r="E22" s="2"/>
      <c r="F22" s="153"/>
      <c r="G22" s="154"/>
      <c r="H22" s="154"/>
      <c r="I22" s="154"/>
      <c r="J22" s="15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5">
      <c r="A23" s="2"/>
      <c r="B23" s="2"/>
      <c r="C23" s="2"/>
      <c r="D23" s="2"/>
      <c r="E23" s="2"/>
      <c r="F23" s="155" t="s">
        <v>247</v>
      </c>
      <c r="G23" s="155"/>
      <c r="H23" s="155"/>
      <c r="I23" s="155"/>
      <c r="J23" s="15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5">
      <c r="A24" s="2"/>
      <c r="B24" s="2"/>
      <c r="C24" s="2"/>
      <c r="D24" s="2"/>
      <c r="E24" s="2"/>
      <c r="F24" s="155"/>
      <c r="G24" s="155"/>
      <c r="H24" s="155"/>
      <c r="I24" s="155"/>
      <c r="J24" s="15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2"/>
      <c r="B25" s="2"/>
      <c r="C25" s="2"/>
      <c r="D25" s="2"/>
      <c r="E25" s="2"/>
      <c r="F25" s="155"/>
      <c r="G25" s="155"/>
      <c r="H25" s="155"/>
      <c r="I25" s="155"/>
      <c r="J25" s="15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</sheetData>
  <mergeCells count="7">
    <mergeCell ref="G21:I22"/>
    <mergeCell ref="F23:J25"/>
    <mergeCell ref="A1:AH5"/>
    <mergeCell ref="D8:G8"/>
    <mergeCell ref="D9:G9"/>
    <mergeCell ref="D10:G10"/>
    <mergeCell ref="B13:B14"/>
  </mergeCells>
  <phoneticPr fontId="19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J94"/>
  <sheetViews>
    <sheetView topLeftCell="A13" zoomScale="80" zoomScaleNormal="80" workbookViewId="0">
      <selection activeCell="I29" sqref="I29:M33"/>
    </sheetView>
  </sheetViews>
  <sheetFormatPr defaultRowHeight="15" x14ac:dyDescent="0.25"/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94" t="s">
        <v>116</v>
      </c>
      <c r="N7" s="94"/>
      <c r="O7" s="9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4"/>
      <c r="N8" s="94"/>
      <c r="O8" s="9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6" ht="20.25" thickBot="1" x14ac:dyDescent="0.35">
      <c r="A13" s="2"/>
      <c r="B13" s="2"/>
      <c r="C13" s="19"/>
      <c r="D13" s="20" t="s">
        <v>21</v>
      </c>
      <c r="E13" s="20"/>
      <c r="F13" s="20"/>
      <c r="G13" s="20"/>
      <c r="H13" s="20"/>
      <c r="I13" s="19" t="s">
        <v>20</v>
      </c>
      <c r="J13" s="2"/>
      <c r="K13" s="2"/>
      <c r="L13" s="2"/>
      <c r="M13" s="2"/>
      <c r="N13" s="2"/>
      <c r="O13" s="2"/>
      <c r="P13" s="2"/>
      <c r="Q13" s="2"/>
      <c r="R13" s="2"/>
      <c r="S13" s="23"/>
      <c r="T13" s="23"/>
      <c r="U13" s="95" t="s">
        <v>111</v>
      </c>
      <c r="V13" s="95"/>
      <c r="W13" s="23"/>
      <c r="X13" s="23"/>
      <c r="Y13" s="23"/>
      <c r="Z13" s="2"/>
      <c r="AA13" s="2"/>
      <c r="AB13" s="2"/>
      <c r="AC13" s="2"/>
      <c r="AD13" s="2"/>
      <c r="AE13" s="2"/>
      <c r="AF13" s="2"/>
      <c r="AG13" s="2"/>
      <c r="AH13" s="2"/>
    </row>
    <row r="14" spans="1:36" ht="16.5" thickTop="1" thickBot="1" x14ac:dyDescent="0.3">
      <c r="A14" s="2"/>
      <c r="B14" s="2"/>
      <c r="C14" s="17">
        <v>1</v>
      </c>
      <c r="D14" s="36" t="s">
        <v>3</v>
      </c>
      <c r="E14" s="36"/>
      <c r="F14" s="36"/>
      <c r="G14" s="36"/>
      <c r="H14" s="17"/>
      <c r="I14" s="17">
        <v>396</v>
      </c>
      <c r="J14" s="2"/>
      <c r="K14" s="2"/>
      <c r="L14" s="2"/>
      <c r="M14" s="2"/>
      <c r="N14" s="2"/>
      <c r="O14" s="2"/>
      <c r="P14" s="2"/>
      <c r="Q14" s="2"/>
      <c r="R14" s="2"/>
      <c r="S14" s="23"/>
      <c r="T14" s="23"/>
      <c r="U14" s="23"/>
      <c r="V14" s="23"/>
      <c r="W14" s="23"/>
      <c r="X14" s="23"/>
      <c r="Y14" s="23"/>
      <c r="Z14" s="2"/>
      <c r="AA14" s="2"/>
      <c r="AB14" s="2"/>
      <c r="AC14" s="2"/>
      <c r="AD14" s="2"/>
      <c r="AE14" s="2"/>
      <c r="AF14" s="2"/>
      <c r="AG14" s="2"/>
      <c r="AH14" s="2"/>
    </row>
    <row r="15" spans="1:36" ht="16.5" customHeight="1" thickBot="1" x14ac:dyDescent="0.35">
      <c r="A15" s="2"/>
      <c r="B15" s="2"/>
      <c r="C15" s="17">
        <v>2</v>
      </c>
      <c r="D15" s="36" t="s">
        <v>1</v>
      </c>
      <c r="E15" s="36"/>
      <c r="F15" s="36"/>
      <c r="G15" s="36"/>
      <c r="H15" s="17"/>
      <c r="I15" s="17">
        <v>122</v>
      </c>
      <c r="J15" s="2"/>
      <c r="K15" s="2"/>
      <c r="L15" s="2"/>
      <c r="M15" s="2"/>
      <c r="N15" s="2"/>
      <c r="O15" s="2"/>
      <c r="P15" s="2"/>
      <c r="Q15" s="2"/>
      <c r="R15" s="2"/>
      <c r="S15" s="19"/>
      <c r="T15" s="20" t="s">
        <v>21</v>
      </c>
      <c r="U15" s="20"/>
      <c r="V15" s="20"/>
      <c r="W15" s="20"/>
      <c r="X15" s="20"/>
      <c r="Y15" s="19" t="s">
        <v>20</v>
      </c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6.5" thickBot="1" x14ac:dyDescent="0.3">
      <c r="A16" s="2"/>
      <c r="B16" s="14"/>
      <c r="C16" s="17">
        <v>3</v>
      </c>
      <c r="D16" s="36" t="s">
        <v>11</v>
      </c>
      <c r="E16" s="36"/>
      <c r="F16" s="36"/>
      <c r="G16" s="36"/>
      <c r="H16" s="17"/>
      <c r="I16" s="17">
        <v>145</v>
      </c>
      <c r="J16" s="2"/>
      <c r="K16" s="2"/>
      <c r="L16" s="2"/>
      <c r="M16" s="2"/>
      <c r="N16" s="2"/>
      <c r="O16" s="2"/>
      <c r="P16" s="2"/>
      <c r="Q16" s="2"/>
      <c r="R16" s="2"/>
      <c r="S16" s="17">
        <v>1</v>
      </c>
      <c r="T16" s="36" t="s">
        <v>3</v>
      </c>
      <c r="U16" s="36"/>
      <c r="V16" s="36"/>
      <c r="W16" s="36"/>
      <c r="X16" s="17"/>
      <c r="Y16" s="17">
        <v>396</v>
      </c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75" thickBot="1" x14ac:dyDescent="0.3">
      <c r="A17" s="2"/>
      <c r="B17" s="2"/>
      <c r="C17" s="17">
        <v>4</v>
      </c>
      <c r="D17" s="36" t="s">
        <v>106</v>
      </c>
      <c r="E17" s="36"/>
      <c r="F17" s="36"/>
      <c r="G17" s="36"/>
      <c r="H17" s="17"/>
      <c r="I17" s="17">
        <v>320</v>
      </c>
      <c r="J17" s="2"/>
      <c r="K17" s="2"/>
      <c r="L17" s="2"/>
      <c r="M17" s="2"/>
      <c r="N17" s="2"/>
      <c r="O17" s="2"/>
      <c r="P17" s="2"/>
      <c r="Q17" s="2"/>
      <c r="R17" s="2"/>
      <c r="S17" s="17">
        <v>2</v>
      </c>
      <c r="T17" s="36" t="s">
        <v>112</v>
      </c>
      <c r="U17" s="36"/>
      <c r="V17" s="36"/>
      <c r="W17" s="36"/>
      <c r="X17" s="17"/>
      <c r="Y17" s="17">
        <v>550</v>
      </c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thickBot="1" x14ac:dyDescent="0.3">
      <c r="A18" s="2"/>
      <c r="B18" s="2"/>
      <c r="C18" s="17">
        <v>5</v>
      </c>
      <c r="D18" s="36" t="s">
        <v>45</v>
      </c>
      <c r="E18" s="36"/>
      <c r="F18" s="36"/>
      <c r="G18" s="36"/>
      <c r="H18" s="17"/>
      <c r="I18" s="17">
        <v>396</v>
      </c>
      <c r="J18" s="2"/>
      <c r="K18" s="2"/>
      <c r="L18" s="2"/>
      <c r="M18" s="2"/>
      <c r="N18" s="2"/>
      <c r="O18" s="2"/>
      <c r="P18" s="2"/>
      <c r="Q18" s="2"/>
      <c r="R18" s="2"/>
      <c r="S18" s="17">
        <v>3</v>
      </c>
      <c r="T18" s="36" t="s">
        <v>113</v>
      </c>
      <c r="U18" s="36"/>
      <c r="V18" s="36"/>
      <c r="W18" s="36"/>
      <c r="X18" s="17"/>
      <c r="Y18" s="17">
        <v>594</v>
      </c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.75" thickBot="1" x14ac:dyDescent="0.3">
      <c r="A19" s="2"/>
      <c r="B19" s="2"/>
      <c r="C19" s="17">
        <v>6</v>
      </c>
      <c r="D19" s="93" t="s">
        <v>46</v>
      </c>
      <c r="E19" s="93"/>
      <c r="F19" s="93"/>
      <c r="G19" s="93"/>
      <c r="H19" s="17"/>
      <c r="I19" s="17">
        <v>396</v>
      </c>
      <c r="J19" s="2"/>
      <c r="K19" s="2"/>
      <c r="L19" s="2"/>
      <c r="M19" s="2"/>
      <c r="N19" s="2"/>
      <c r="O19" s="2"/>
      <c r="P19" s="2"/>
      <c r="Q19" s="2"/>
      <c r="R19" s="2"/>
      <c r="S19" s="17">
        <v>4</v>
      </c>
      <c r="T19" s="36" t="s">
        <v>114</v>
      </c>
      <c r="U19" s="36"/>
      <c r="V19" s="36"/>
      <c r="W19" s="36"/>
      <c r="X19" s="17"/>
      <c r="Y19" s="17">
        <v>150</v>
      </c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2"/>
      <c r="B20" s="2"/>
      <c r="C20" s="2"/>
      <c r="D20" s="2"/>
      <c r="E20" s="2"/>
      <c r="F20" s="2"/>
      <c r="G20" s="2"/>
      <c r="H20" s="2"/>
      <c r="I20" s="64">
        <f>SUM(I14:I19)</f>
        <v>1775</v>
      </c>
      <c r="J20" s="2"/>
      <c r="K20" s="2"/>
      <c r="L20" s="2"/>
      <c r="M20" s="2"/>
      <c r="N20" s="2"/>
      <c r="O20" s="2"/>
      <c r="P20" s="2"/>
      <c r="Q20" s="2"/>
      <c r="R20" s="2"/>
      <c r="S20" s="23"/>
      <c r="T20" s="23"/>
      <c r="U20" s="23"/>
      <c r="V20" s="23"/>
      <c r="W20" s="23"/>
      <c r="X20" s="23"/>
      <c r="Y20" s="64">
        <f>SUM(Y16:Y19)</f>
        <v>1690</v>
      </c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8.7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3"/>
      <c r="T24" s="23"/>
      <c r="U24" s="95" t="s">
        <v>115</v>
      </c>
      <c r="V24" s="95"/>
      <c r="W24" s="23"/>
      <c r="X24" s="23"/>
      <c r="Y24" s="23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3"/>
      <c r="T25" s="23"/>
      <c r="U25" s="23"/>
      <c r="V25" s="23"/>
      <c r="W25" s="23"/>
      <c r="X25" s="23"/>
      <c r="Y25" s="23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0.25" thickBo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9"/>
      <c r="T26" s="20" t="s">
        <v>21</v>
      </c>
      <c r="U26" s="20"/>
      <c r="V26" s="20"/>
      <c r="W26" s="20"/>
      <c r="X26" s="20"/>
      <c r="Y26" s="19" t="s">
        <v>20</v>
      </c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thickTop="1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5">
        <v>1</v>
      </c>
      <c r="T27" s="34" t="s">
        <v>3</v>
      </c>
      <c r="U27" s="37"/>
      <c r="V27" s="37"/>
      <c r="W27" s="37"/>
      <c r="X27" s="35"/>
      <c r="Y27" s="17">
        <v>396</v>
      </c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.75" thickBo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5">
        <v>2</v>
      </c>
      <c r="T28" s="96" t="s">
        <v>100</v>
      </c>
      <c r="U28" s="96"/>
      <c r="V28" s="96"/>
      <c r="W28" s="96"/>
      <c r="X28" s="35"/>
      <c r="Y28" s="17">
        <v>317</v>
      </c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.75" thickBot="1" x14ac:dyDescent="0.3">
      <c r="A29" s="2"/>
      <c r="B29" s="2"/>
      <c r="C29" s="2"/>
      <c r="D29" s="2"/>
      <c r="E29" s="2"/>
      <c r="F29" s="2"/>
      <c r="G29" s="2"/>
      <c r="H29" s="2"/>
      <c r="I29" s="153"/>
      <c r="J29" s="154" t="s">
        <v>246</v>
      </c>
      <c r="K29" s="154"/>
      <c r="L29" s="154"/>
      <c r="M29" s="153"/>
      <c r="N29" s="2"/>
      <c r="O29" s="2"/>
      <c r="P29" s="2"/>
      <c r="Q29" s="2"/>
      <c r="R29" s="2"/>
      <c r="S29" s="35">
        <v>3</v>
      </c>
      <c r="T29" s="97" t="s">
        <v>101</v>
      </c>
      <c r="U29" s="97"/>
      <c r="V29" s="97"/>
      <c r="W29" s="97"/>
      <c r="X29" s="17"/>
      <c r="Y29" s="17">
        <v>317</v>
      </c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.75" thickBot="1" x14ac:dyDescent="0.3">
      <c r="A30" s="2"/>
      <c r="B30" s="2"/>
      <c r="C30" s="2"/>
      <c r="D30" s="2"/>
      <c r="E30" s="2"/>
      <c r="F30" s="2"/>
      <c r="G30" s="2"/>
      <c r="H30" s="2"/>
      <c r="I30" s="153"/>
      <c r="J30" s="154"/>
      <c r="K30" s="154"/>
      <c r="L30" s="154"/>
      <c r="M30" s="153"/>
      <c r="N30" s="2"/>
      <c r="O30" s="2"/>
      <c r="P30" s="2"/>
      <c r="Q30" s="2"/>
      <c r="R30" s="2"/>
      <c r="S30" s="35">
        <v>4</v>
      </c>
      <c r="T30" s="22" t="s">
        <v>102</v>
      </c>
      <c r="U30" s="22"/>
      <c r="V30" s="22"/>
      <c r="W30" s="22"/>
      <c r="X30" s="17"/>
      <c r="Y30" s="17">
        <v>317</v>
      </c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.75" thickBot="1" x14ac:dyDescent="0.3">
      <c r="A31" s="2"/>
      <c r="B31" s="2"/>
      <c r="C31" s="2"/>
      <c r="D31" s="2"/>
      <c r="E31" s="2"/>
      <c r="F31" s="2"/>
      <c r="G31" s="2"/>
      <c r="H31" s="2"/>
      <c r="I31" s="155" t="s">
        <v>247</v>
      </c>
      <c r="J31" s="155"/>
      <c r="K31" s="155"/>
      <c r="L31" s="155"/>
      <c r="M31" s="155"/>
      <c r="N31" s="2"/>
      <c r="O31" s="2"/>
      <c r="P31" s="2"/>
      <c r="Q31" s="2"/>
      <c r="R31" s="2"/>
      <c r="S31" s="35">
        <v>5</v>
      </c>
      <c r="T31" s="22" t="s">
        <v>103</v>
      </c>
      <c r="U31" s="22"/>
      <c r="V31" s="22"/>
      <c r="W31" s="22"/>
      <c r="X31" s="17"/>
      <c r="Y31" s="17">
        <v>317</v>
      </c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.75" thickBot="1" x14ac:dyDescent="0.3">
      <c r="A32" s="2"/>
      <c r="B32" s="2"/>
      <c r="C32" s="2"/>
      <c r="D32" s="2"/>
      <c r="E32" s="2"/>
      <c r="F32" s="2"/>
      <c r="G32" s="2"/>
      <c r="H32" s="2"/>
      <c r="I32" s="155"/>
      <c r="J32" s="155"/>
      <c r="K32" s="155"/>
      <c r="L32" s="155"/>
      <c r="M32" s="155"/>
      <c r="N32" s="2"/>
      <c r="O32" s="2"/>
      <c r="P32" s="2"/>
      <c r="Q32" s="2"/>
      <c r="R32" s="2"/>
      <c r="S32" s="35">
        <v>6</v>
      </c>
      <c r="T32" s="22" t="s">
        <v>104</v>
      </c>
      <c r="U32" s="22"/>
      <c r="V32" s="22"/>
      <c r="W32" s="22"/>
      <c r="X32" s="17"/>
      <c r="Y32" s="17">
        <v>330</v>
      </c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 thickBot="1" x14ac:dyDescent="0.3">
      <c r="A33" s="2"/>
      <c r="B33" s="2"/>
      <c r="C33" s="2"/>
      <c r="D33" s="2"/>
      <c r="E33" s="2"/>
      <c r="F33" s="2"/>
      <c r="G33" s="2"/>
      <c r="H33" s="2"/>
      <c r="I33" s="155"/>
      <c r="J33" s="155"/>
      <c r="K33" s="155"/>
      <c r="L33" s="155"/>
      <c r="M33" s="155"/>
      <c r="N33" s="2"/>
      <c r="O33" s="2"/>
      <c r="P33" s="2"/>
      <c r="Q33" s="2"/>
      <c r="R33" s="2"/>
      <c r="S33" s="35">
        <v>7</v>
      </c>
      <c r="T33" s="22" t="s">
        <v>105</v>
      </c>
      <c r="U33" s="22"/>
      <c r="V33" s="22"/>
      <c r="W33" s="22"/>
      <c r="X33" s="17"/>
      <c r="Y33" s="17">
        <v>330</v>
      </c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5">
        <v>8</v>
      </c>
      <c r="T34" s="22" t="s">
        <v>11</v>
      </c>
      <c r="U34" s="22"/>
      <c r="V34" s="22"/>
      <c r="W34" s="22"/>
      <c r="X34" s="17"/>
      <c r="Y34" s="17">
        <v>145</v>
      </c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5">
        <v>9</v>
      </c>
      <c r="T35" s="77" t="s">
        <v>65</v>
      </c>
      <c r="U35" s="77"/>
      <c r="V35" s="77"/>
      <c r="W35" s="77"/>
      <c r="X35" s="17"/>
      <c r="Y35" s="17">
        <v>520</v>
      </c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thickBo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5">
        <v>10</v>
      </c>
      <c r="T36" s="77" t="s">
        <v>66</v>
      </c>
      <c r="U36" s="77"/>
      <c r="V36" s="77"/>
      <c r="W36" s="77"/>
      <c r="X36" s="17"/>
      <c r="Y36" s="17">
        <v>535</v>
      </c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64">
        <f>SUM(Y27:Y36)</f>
        <v>3524</v>
      </c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</sheetData>
  <mergeCells count="11">
    <mergeCell ref="T36:W36"/>
    <mergeCell ref="A1:AH5"/>
    <mergeCell ref="D19:G19"/>
    <mergeCell ref="M7:O8"/>
    <mergeCell ref="U13:V13"/>
    <mergeCell ref="U24:V24"/>
    <mergeCell ref="T28:W28"/>
    <mergeCell ref="T29:W29"/>
    <mergeCell ref="T35:W35"/>
    <mergeCell ref="J29:L30"/>
    <mergeCell ref="I31:M33"/>
  </mergeCells>
  <phoneticPr fontId="19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J296"/>
  <sheetViews>
    <sheetView zoomScale="80" zoomScaleNormal="80" workbookViewId="0">
      <selection activeCell="T34" sqref="T34:X38"/>
    </sheetView>
  </sheetViews>
  <sheetFormatPr defaultRowHeight="15" x14ac:dyDescent="0.25"/>
  <sheetData>
    <row r="1" spans="1:36" ht="1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"/>
      <c r="AJ1" s="1"/>
    </row>
    <row r="2" spans="1:36" ht="1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"/>
      <c r="AJ2" s="1"/>
    </row>
    <row r="3" spans="1:36" ht="1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"/>
      <c r="AJ3" s="1"/>
    </row>
    <row r="4" spans="1:36" ht="1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"/>
      <c r="AJ4" s="1"/>
    </row>
    <row r="5" spans="1:36" ht="15" customHeight="1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20.25" thickBot="1" x14ac:dyDescent="0.35">
      <c r="A9" s="2"/>
      <c r="B9" s="2"/>
      <c r="C9" s="2"/>
      <c r="D9" s="2"/>
      <c r="E9" s="2"/>
      <c r="F9" s="2"/>
      <c r="G9" s="19"/>
      <c r="H9" s="91" t="s">
        <v>21</v>
      </c>
      <c r="I9" s="91"/>
      <c r="J9" s="91"/>
      <c r="K9" s="91"/>
      <c r="L9" s="20"/>
      <c r="M9" s="21" t="s">
        <v>20</v>
      </c>
      <c r="N9" s="2"/>
      <c r="O9" s="2"/>
      <c r="P9" s="2"/>
      <c r="Q9" s="2"/>
      <c r="R9" s="2"/>
      <c r="S9" s="2"/>
      <c r="T9" s="2"/>
      <c r="U9" s="2"/>
      <c r="V9" s="2"/>
      <c r="W9" s="2"/>
      <c r="X9" s="19"/>
      <c r="Y9" s="91" t="s">
        <v>21</v>
      </c>
      <c r="Z9" s="91"/>
      <c r="AA9" s="91"/>
      <c r="AB9" s="91"/>
      <c r="AC9" s="20"/>
      <c r="AD9" s="21" t="s">
        <v>20</v>
      </c>
      <c r="AE9" s="2"/>
      <c r="AF9" s="2"/>
      <c r="AG9" s="2"/>
      <c r="AH9" s="2"/>
    </row>
    <row r="10" spans="1:36" ht="16.5" thickTop="1" thickBot="1" x14ac:dyDescent="0.3">
      <c r="A10" s="2"/>
      <c r="B10" s="2"/>
      <c r="C10" s="2"/>
      <c r="D10" s="2"/>
      <c r="E10" s="2"/>
      <c r="F10" s="2"/>
      <c r="G10" s="17">
        <v>1</v>
      </c>
      <c r="H10" s="92" t="s">
        <v>100</v>
      </c>
      <c r="I10" s="92"/>
      <c r="J10" s="92"/>
      <c r="K10" s="92"/>
      <c r="L10" s="17"/>
      <c r="M10" s="17">
        <v>317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17">
        <v>1</v>
      </c>
      <c r="Y10" s="92" t="s">
        <v>122</v>
      </c>
      <c r="Z10" s="92"/>
      <c r="AA10" s="92"/>
      <c r="AB10" s="92"/>
      <c r="AC10" s="17"/>
      <c r="AD10" s="17">
        <v>396</v>
      </c>
      <c r="AE10" s="2"/>
      <c r="AF10" s="2"/>
      <c r="AG10" s="2"/>
      <c r="AH10" s="2"/>
    </row>
    <row r="11" spans="1:36" ht="15.75" thickBot="1" x14ac:dyDescent="0.3">
      <c r="A11" s="2"/>
      <c r="B11" s="2"/>
      <c r="C11" s="2"/>
      <c r="D11" s="2"/>
      <c r="E11" s="2"/>
      <c r="F11" s="2"/>
      <c r="G11" s="17">
        <v>2</v>
      </c>
      <c r="H11" s="80" t="s">
        <v>42</v>
      </c>
      <c r="I11" s="80"/>
      <c r="J11" s="80"/>
      <c r="K11" s="80"/>
      <c r="L11" s="17"/>
      <c r="M11" s="17">
        <v>264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17">
        <v>2</v>
      </c>
      <c r="Y11" s="88" t="s">
        <v>123</v>
      </c>
      <c r="Z11" s="88"/>
      <c r="AA11" s="88"/>
      <c r="AB11" s="88"/>
      <c r="AC11" s="17"/>
      <c r="AD11" s="17">
        <v>330</v>
      </c>
      <c r="AE11" s="2"/>
      <c r="AF11" s="2"/>
      <c r="AG11" s="2"/>
      <c r="AH11" s="2"/>
    </row>
    <row r="12" spans="1:36" ht="15.75" thickBot="1" x14ac:dyDescent="0.3">
      <c r="A12" s="2"/>
      <c r="B12" s="2"/>
      <c r="C12" s="2"/>
      <c r="D12" s="2"/>
      <c r="E12" s="2"/>
      <c r="F12" s="2"/>
      <c r="G12" s="17">
        <v>3</v>
      </c>
      <c r="H12" s="77" t="s">
        <v>54</v>
      </c>
      <c r="I12" s="77"/>
      <c r="J12" s="77"/>
      <c r="K12" s="77"/>
      <c r="L12" s="17"/>
      <c r="M12" s="17">
        <v>370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17">
        <v>3</v>
      </c>
      <c r="Y12" s="88" t="s">
        <v>124</v>
      </c>
      <c r="Z12" s="88"/>
      <c r="AA12" s="88"/>
      <c r="AB12" s="88"/>
      <c r="AC12" s="17"/>
      <c r="AD12" s="17">
        <v>578</v>
      </c>
      <c r="AE12" s="2"/>
      <c r="AF12" s="2"/>
      <c r="AG12" s="2"/>
      <c r="AH12" s="2"/>
    </row>
    <row r="13" spans="1:36" ht="15.75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64">
        <f>SUM(M10:M12)</f>
        <v>951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17">
        <v>4</v>
      </c>
      <c r="Y13" s="88" t="s">
        <v>125</v>
      </c>
      <c r="Z13" s="88"/>
      <c r="AA13" s="88"/>
      <c r="AB13" s="88"/>
      <c r="AC13" s="17"/>
      <c r="AD13" s="102">
        <v>792</v>
      </c>
      <c r="AE13" s="2"/>
      <c r="AF13" s="2"/>
      <c r="AG13" s="2"/>
      <c r="AH13" s="2"/>
    </row>
    <row r="14" spans="1:36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7">
        <v>5</v>
      </c>
      <c r="Y14" s="88" t="s">
        <v>126</v>
      </c>
      <c r="Z14" s="88"/>
      <c r="AA14" s="88"/>
      <c r="AB14" s="88"/>
      <c r="AC14" s="17"/>
      <c r="AD14" s="103"/>
      <c r="AE14" s="2"/>
      <c r="AF14" s="2"/>
      <c r="AG14" s="2"/>
      <c r="AH14" s="2"/>
    </row>
    <row r="15" spans="1:3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64">
        <f>SUM(AD10:AD14)</f>
        <v>2096</v>
      </c>
      <c r="AE15" s="2"/>
      <c r="AF15" s="2"/>
      <c r="AG15" s="2"/>
      <c r="AH15" s="2"/>
    </row>
    <row r="16" spans="1:36" ht="15.75" x14ac:dyDescent="0.25">
      <c r="A16" s="2"/>
      <c r="B16" s="1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25" thickBot="1" x14ac:dyDescent="0.35">
      <c r="A20" s="2"/>
      <c r="B20" s="2"/>
      <c r="C20" s="2"/>
      <c r="D20" s="2"/>
      <c r="E20" s="2"/>
      <c r="F20" s="2"/>
      <c r="G20" s="19"/>
      <c r="H20" s="91" t="s">
        <v>21</v>
      </c>
      <c r="I20" s="91"/>
      <c r="J20" s="91"/>
      <c r="K20" s="91"/>
      <c r="L20" s="20"/>
      <c r="M20" s="21" t="s">
        <v>20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1" thickTop="1" thickBot="1" x14ac:dyDescent="0.35">
      <c r="A21" s="2"/>
      <c r="B21" s="2"/>
      <c r="C21" s="2"/>
      <c r="D21" s="2"/>
      <c r="E21" s="2"/>
      <c r="F21" s="2"/>
      <c r="G21" s="17">
        <v>1</v>
      </c>
      <c r="H21" s="92" t="s">
        <v>100</v>
      </c>
      <c r="I21" s="92"/>
      <c r="J21" s="92"/>
      <c r="K21" s="92"/>
      <c r="L21" s="17"/>
      <c r="M21" s="17">
        <v>317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19"/>
      <c r="Y21" s="91" t="s">
        <v>21</v>
      </c>
      <c r="Z21" s="91"/>
      <c r="AA21" s="91"/>
      <c r="AB21" s="91"/>
      <c r="AC21" s="20"/>
      <c r="AD21" s="21" t="s">
        <v>20</v>
      </c>
      <c r="AE21" s="2"/>
      <c r="AF21" s="2"/>
      <c r="AG21" s="2"/>
      <c r="AH21" s="2"/>
    </row>
    <row r="22" spans="1:34" ht="16.5" thickTop="1" thickBot="1" x14ac:dyDescent="0.3">
      <c r="A22" s="2"/>
      <c r="B22" s="2"/>
      <c r="C22" s="2"/>
      <c r="D22" s="2"/>
      <c r="E22" s="2"/>
      <c r="F22" s="2"/>
      <c r="G22" s="17">
        <v>2</v>
      </c>
      <c r="H22" s="97" t="s">
        <v>101</v>
      </c>
      <c r="I22" s="97"/>
      <c r="J22" s="97"/>
      <c r="K22" s="97"/>
      <c r="L22" s="17"/>
      <c r="M22" s="17">
        <v>317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17">
        <v>1</v>
      </c>
      <c r="Y22" s="92" t="s">
        <v>127</v>
      </c>
      <c r="Z22" s="92"/>
      <c r="AA22" s="92"/>
      <c r="AB22" s="92"/>
      <c r="AC22" s="17"/>
      <c r="AD22" s="17">
        <v>450</v>
      </c>
      <c r="AE22" s="2"/>
      <c r="AF22" s="2"/>
      <c r="AG22" s="2"/>
      <c r="AH22" s="2"/>
    </row>
    <row r="23" spans="1:34" ht="15.75" thickBot="1" x14ac:dyDescent="0.3">
      <c r="A23" s="2"/>
      <c r="B23" s="2"/>
      <c r="C23" s="2"/>
      <c r="D23" s="2"/>
      <c r="E23" s="2"/>
      <c r="F23" s="2"/>
      <c r="G23" s="17">
        <v>3</v>
      </c>
      <c r="H23" s="22" t="s">
        <v>102</v>
      </c>
      <c r="I23" s="22"/>
      <c r="J23" s="22"/>
      <c r="K23" s="22"/>
      <c r="L23" s="17"/>
      <c r="M23" s="17">
        <v>317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17">
        <v>2</v>
      </c>
      <c r="Y23" s="88" t="s">
        <v>128</v>
      </c>
      <c r="Z23" s="88"/>
      <c r="AA23" s="88"/>
      <c r="AB23" s="88"/>
      <c r="AC23" s="17"/>
      <c r="AD23" s="17">
        <v>413</v>
      </c>
      <c r="AE23" s="2"/>
      <c r="AF23" s="2"/>
      <c r="AG23" s="2"/>
      <c r="AH23" s="2"/>
    </row>
    <row r="24" spans="1:34" ht="15.75" thickBot="1" x14ac:dyDescent="0.3">
      <c r="A24" s="2"/>
      <c r="B24" s="2"/>
      <c r="C24" s="2"/>
      <c r="D24" s="2"/>
      <c r="E24" s="2"/>
      <c r="F24" s="2"/>
      <c r="G24" s="17">
        <v>4</v>
      </c>
      <c r="H24" s="22" t="s">
        <v>103</v>
      </c>
      <c r="I24" s="22"/>
      <c r="J24" s="22"/>
      <c r="K24" s="22"/>
      <c r="L24" s="17"/>
      <c r="M24" s="17">
        <v>317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64">
        <f>SUM(AD22:AD23)</f>
        <v>863</v>
      </c>
      <c r="AE24" s="2"/>
      <c r="AF24" s="2"/>
      <c r="AG24" s="2"/>
      <c r="AH24" s="2"/>
    </row>
    <row r="25" spans="1:34" ht="15.75" thickBot="1" x14ac:dyDescent="0.3">
      <c r="A25" s="2"/>
      <c r="B25" s="2"/>
      <c r="C25" s="2"/>
      <c r="D25" s="2"/>
      <c r="E25" s="2"/>
      <c r="F25" s="2"/>
      <c r="G25" s="17">
        <v>5</v>
      </c>
      <c r="H25" s="22" t="s">
        <v>104</v>
      </c>
      <c r="I25" s="22"/>
      <c r="J25" s="22"/>
      <c r="K25" s="22"/>
      <c r="L25" s="17"/>
      <c r="M25" s="17">
        <v>330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.75" thickBot="1" x14ac:dyDescent="0.3">
      <c r="A26" s="2"/>
      <c r="B26" s="2"/>
      <c r="C26" s="2"/>
      <c r="D26" s="2"/>
      <c r="E26" s="2"/>
      <c r="F26" s="2"/>
      <c r="G26" s="17">
        <v>6</v>
      </c>
      <c r="H26" s="22" t="s">
        <v>105</v>
      </c>
      <c r="I26" s="22"/>
      <c r="J26" s="22"/>
      <c r="K26" s="22"/>
      <c r="L26" s="17"/>
      <c r="M26" s="17">
        <v>330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 thickBot="1" x14ac:dyDescent="0.3">
      <c r="A27" s="2"/>
      <c r="B27" s="2"/>
      <c r="C27" s="2"/>
      <c r="D27" s="2"/>
      <c r="E27" s="2"/>
      <c r="F27" s="2"/>
      <c r="G27" s="17">
        <v>7</v>
      </c>
      <c r="H27" s="22" t="s">
        <v>106</v>
      </c>
      <c r="I27" s="22"/>
      <c r="J27" s="22"/>
      <c r="K27" s="22"/>
      <c r="L27" s="17"/>
      <c r="M27" s="17">
        <v>320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64">
        <f>SUM(M21:M27)</f>
        <v>2248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thickBot="1" x14ac:dyDescent="0.35">
      <c r="A34" s="2"/>
      <c r="B34" s="2"/>
      <c r="C34" s="2"/>
      <c r="D34" s="2"/>
      <c r="E34" s="2"/>
      <c r="F34" s="2"/>
      <c r="G34" s="19"/>
      <c r="H34" s="91" t="s">
        <v>21</v>
      </c>
      <c r="I34" s="91"/>
      <c r="J34" s="91"/>
      <c r="K34" s="91"/>
      <c r="L34" s="70"/>
      <c r="M34" s="21" t="s">
        <v>20</v>
      </c>
      <c r="N34" s="2"/>
      <c r="O34" s="2"/>
      <c r="P34" s="2"/>
      <c r="Q34" s="2"/>
      <c r="R34" s="2"/>
      <c r="S34" s="2"/>
      <c r="T34" s="153"/>
      <c r="U34" s="154" t="s">
        <v>246</v>
      </c>
      <c r="V34" s="154"/>
      <c r="W34" s="154"/>
      <c r="X34" s="153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6.5" customHeight="1" thickTop="1" thickBot="1" x14ac:dyDescent="0.3">
      <c r="A35" s="2"/>
      <c r="B35" s="2"/>
      <c r="C35" s="2"/>
      <c r="D35" s="2"/>
      <c r="E35" s="2"/>
      <c r="F35" s="2"/>
      <c r="G35" s="4">
        <v>1</v>
      </c>
      <c r="H35" s="12" t="s">
        <v>96</v>
      </c>
      <c r="I35" s="12"/>
      <c r="J35" s="12"/>
      <c r="K35" s="12"/>
      <c r="L35" s="4"/>
      <c r="M35" s="4">
        <v>320</v>
      </c>
      <c r="N35" s="2"/>
      <c r="O35" s="2"/>
      <c r="P35" s="2"/>
      <c r="Q35" s="2"/>
      <c r="R35" s="2"/>
      <c r="S35" s="2"/>
      <c r="T35" s="153"/>
      <c r="U35" s="154"/>
      <c r="V35" s="154"/>
      <c r="W35" s="154"/>
      <c r="X35" s="153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6.5" customHeight="1" thickBot="1" x14ac:dyDescent="0.3">
      <c r="A36" s="2"/>
      <c r="B36" s="14"/>
      <c r="C36" s="2"/>
      <c r="D36" s="2"/>
      <c r="E36" s="2"/>
      <c r="F36" s="2"/>
      <c r="G36" s="4">
        <v>2</v>
      </c>
      <c r="H36" s="12" t="s">
        <v>45</v>
      </c>
      <c r="I36" s="12"/>
      <c r="J36" s="12"/>
      <c r="K36" s="12"/>
      <c r="L36" s="4"/>
      <c r="M36" s="4">
        <v>396</v>
      </c>
      <c r="N36" s="2"/>
      <c r="O36" s="2"/>
      <c r="P36" s="2"/>
      <c r="Q36" s="2"/>
      <c r="R36" s="2"/>
      <c r="S36" s="14"/>
      <c r="T36" s="155" t="s">
        <v>247</v>
      </c>
      <c r="U36" s="155"/>
      <c r="V36" s="155"/>
      <c r="W36" s="155"/>
      <c r="X36" s="155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.75" customHeight="1" thickBot="1" x14ac:dyDescent="0.3">
      <c r="A37" s="2"/>
      <c r="B37" s="2"/>
      <c r="C37" s="2"/>
      <c r="D37" s="2"/>
      <c r="E37" s="2"/>
      <c r="F37" s="2"/>
      <c r="G37" s="4">
        <v>3</v>
      </c>
      <c r="H37" s="77" t="s">
        <v>46</v>
      </c>
      <c r="I37" s="77"/>
      <c r="J37" s="77"/>
      <c r="K37" s="77"/>
      <c r="L37" s="4"/>
      <c r="M37" s="4">
        <v>396</v>
      </c>
      <c r="N37" s="2"/>
      <c r="O37" s="2"/>
      <c r="P37" s="2"/>
      <c r="Q37" s="2"/>
      <c r="R37" s="2"/>
      <c r="S37" s="2"/>
      <c r="T37" s="155"/>
      <c r="U37" s="155"/>
      <c r="V37" s="155"/>
      <c r="W37" s="155"/>
      <c r="X37" s="155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 x14ac:dyDescent="0.25">
      <c r="A38" s="2"/>
      <c r="B38" s="2"/>
      <c r="C38" s="2"/>
      <c r="D38" s="2"/>
      <c r="E38" s="2"/>
      <c r="F38" s="2"/>
      <c r="G38" s="98">
        <v>4</v>
      </c>
      <c r="H38" s="100" t="s">
        <v>98</v>
      </c>
      <c r="I38" s="100"/>
      <c r="J38" s="100"/>
      <c r="K38" s="100"/>
      <c r="L38" s="2"/>
      <c r="M38" s="2"/>
      <c r="N38" s="2"/>
      <c r="O38" s="2"/>
      <c r="P38" s="2"/>
      <c r="Q38" s="2"/>
      <c r="R38" s="2"/>
      <c r="S38" s="2"/>
      <c r="T38" s="155"/>
      <c r="U38" s="155"/>
      <c r="V38" s="155"/>
      <c r="W38" s="155"/>
      <c r="X38" s="155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.75" thickBot="1" x14ac:dyDescent="0.3">
      <c r="A39" s="2"/>
      <c r="B39" s="2"/>
      <c r="C39" s="2"/>
      <c r="D39" s="2"/>
      <c r="E39" s="2"/>
      <c r="F39" s="2"/>
      <c r="G39" s="99"/>
      <c r="H39" s="101"/>
      <c r="I39" s="101"/>
      <c r="J39" s="101"/>
      <c r="K39" s="101"/>
      <c r="L39" s="4"/>
      <c r="M39" s="4">
        <v>380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.75" thickBot="1" x14ac:dyDescent="0.3">
      <c r="A40" s="2"/>
      <c r="B40" s="2"/>
      <c r="C40" s="2"/>
      <c r="D40" s="2"/>
      <c r="E40" s="2"/>
      <c r="F40" s="2"/>
      <c r="G40" s="4">
        <v>5</v>
      </c>
      <c r="H40" s="28" t="s">
        <v>99</v>
      </c>
      <c r="I40" s="28"/>
      <c r="J40" s="28"/>
      <c r="K40" s="28"/>
      <c r="L40" s="4"/>
      <c r="M40" s="4">
        <v>330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64">
        <f>SUM(M35:M40)</f>
        <v>1822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</sheetData>
  <mergeCells count="24">
    <mergeCell ref="AD13:AD14"/>
    <mergeCell ref="A1:AH5"/>
    <mergeCell ref="H9:K9"/>
    <mergeCell ref="H10:K10"/>
    <mergeCell ref="H11:K11"/>
    <mergeCell ref="Y9:AB9"/>
    <mergeCell ref="Y10:AB10"/>
    <mergeCell ref="Y11:AB11"/>
    <mergeCell ref="Y12:AB12"/>
    <mergeCell ref="Y13:AB13"/>
    <mergeCell ref="G38:G39"/>
    <mergeCell ref="H38:K39"/>
    <mergeCell ref="Y14:AB14"/>
    <mergeCell ref="H12:K12"/>
    <mergeCell ref="Y21:AB21"/>
    <mergeCell ref="Y22:AB22"/>
    <mergeCell ref="Y23:AB23"/>
    <mergeCell ref="H37:K37"/>
    <mergeCell ref="H20:K20"/>
    <mergeCell ref="H21:K21"/>
    <mergeCell ref="H22:K22"/>
    <mergeCell ref="H34:K34"/>
    <mergeCell ref="U34:W35"/>
    <mergeCell ref="T36:X38"/>
  </mergeCells>
  <phoneticPr fontId="19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J232"/>
  <sheetViews>
    <sheetView zoomScale="80" zoomScaleNormal="80" workbookViewId="0">
      <selection activeCell="V37" sqref="V37"/>
    </sheetView>
  </sheetViews>
  <sheetFormatPr defaultRowHeight="15" x14ac:dyDescent="0.25"/>
  <cols>
    <col min="24" max="24" width="10.28515625" customWidth="1"/>
  </cols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6" ht="20.25" thickBot="1" x14ac:dyDescent="0.35">
      <c r="A13" s="2"/>
      <c r="B13" s="2"/>
      <c r="C13" s="2"/>
      <c r="D13" s="19"/>
      <c r="E13" s="91" t="s">
        <v>21</v>
      </c>
      <c r="F13" s="91"/>
      <c r="G13" s="91"/>
      <c r="H13" s="91"/>
      <c r="I13" s="70"/>
      <c r="J13" s="21" t="s">
        <v>20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91" t="s">
        <v>21</v>
      </c>
      <c r="V13" s="91"/>
      <c r="W13" s="91"/>
      <c r="X13" s="91"/>
      <c r="Y13" s="20"/>
      <c r="Z13" s="21" t="s">
        <v>20</v>
      </c>
      <c r="AA13" s="2"/>
      <c r="AB13" s="2"/>
      <c r="AC13" s="2"/>
      <c r="AD13" s="2"/>
      <c r="AE13" s="2"/>
      <c r="AF13" s="2"/>
      <c r="AG13" s="2"/>
      <c r="AH13" s="2"/>
    </row>
    <row r="14" spans="1:36" ht="16.5" customHeight="1" thickTop="1" thickBot="1" x14ac:dyDescent="0.3">
      <c r="A14" s="2"/>
      <c r="B14" s="2"/>
      <c r="C14" s="2"/>
      <c r="D14" s="4">
        <v>1</v>
      </c>
      <c r="E14" s="12" t="s">
        <v>96</v>
      </c>
      <c r="F14" s="12"/>
      <c r="G14" s="12"/>
      <c r="H14" s="12"/>
      <c r="I14" s="4"/>
      <c r="J14" s="4">
        <v>320</v>
      </c>
      <c r="K14" s="2"/>
      <c r="L14" s="2"/>
      <c r="M14" s="153"/>
      <c r="N14" s="154" t="s">
        <v>246</v>
      </c>
      <c r="O14" s="154"/>
      <c r="P14" s="154"/>
      <c r="Q14" s="153"/>
      <c r="R14" s="2"/>
      <c r="S14" s="2"/>
      <c r="T14" s="17">
        <v>1</v>
      </c>
      <c r="U14" s="92" t="s">
        <v>100</v>
      </c>
      <c r="V14" s="92"/>
      <c r="W14" s="92"/>
      <c r="X14" s="92"/>
      <c r="Y14" s="17"/>
      <c r="Z14" s="17">
        <v>317</v>
      </c>
      <c r="AA14" s="2"/>
      <c r="AB14" s="2"/>
      <c r="AC14" s="2"/>
      <c r="AD14" s="2"/>
      <c r="AE14" s="2"/>
      <c r="AF14" s="2"/>
      <c r="AG14" s="2"/>
      <c r="AH14" s="2"/>
    </row>
    <row r="15" spans="1:36" ht="15.75" customHeight="1" thickBot="1" x14ac:dyDescent="0.3">
      <c r="A15" s="2"/>
      <c r="B15" s="2"/>
      <c r="C15" s="2"/>
      <c r="D15" s="4">
        <v>2</v>
      </c>
      <c r="E15" s="12" t="s">
        <v>236</v>
      </c>
      <c r="F15" s="12"/>
      <c r="G15" s="12"/>
      <c r="H15" s="12"/>
      <c r="I15" s="4"/>
      <c r="J15" s="4">
        <v>545</v>
      </c>
      <c r="K15" s="2"/>
      <c r="L15" s="2"/>
      <c r="M15" s="153"/>
      <c r="N15" s="154"/>
      <c r="O15" s="154"/>
      <c r="P15" s="154"/>
      <c r="Q15" s="153"/>
      <c r="R15" s="2"/>
      <c r="S15" s="2"/>
      <c r="T15" s="17">
        <v>2</v>
      </c>
      <c r="U15" s="97" t="s">
        <v>150</v>
      </c>
      <c r="V15" s="97"/>
      <c r="W15" s="97"/>
      <c r="X15" s="97"/>
      <c r="Y15" s="17"/>
      <c r="Z15" s="17">
        <v>317</v>
      </c>
      <c r="AA15" s="2"/>
      <c r="AB15" s="2"/>
      <c r="AC15" s="2"/>
      <c r="AD15" s="2"/>
      <c r="AE15" s="2"/>
      <c r="AF15" s="2"/>
      <c r="AG15" s="2"/>
      <c r="AH15" s="2"/>
    </row>
    <row r="16" spans="1:36" ht="16.5" customHeight="1" thickBot="1" x14ac:dyDescent="0.3">
      <c r="A16" s="2"/>
      <c r="B16" s="14"/>
      <c r="C16" s="2"/>
      <c r="D16" s="4">
        <v>3</v>
      </c>
      <c r="E16" s="28" t="s">
        <v>99</v>
      </c>
      <c r="F16" s="2"/>
      <c r="G16" s="2"/>
      <c r="H16" s="2"/>
      <c r="I16" s="4"/>
      <c r="J16" s="4">
        <v>330</v>
      </c>
      <c r="K16" s="2"/>
      <c r="L16" s="2"/>
      <c r="M16" s="155" t="s">
        <v>247</v>
      </c>
      <c r="N16" s="155"/>
      <c r="O16" s="155"/>
      <c r="P16" s="155"/>
      <c r="Q16" s="155"/>
      <c r="R16" s="2"/>
      <c r="S16" s="2"/>
      <c r="T16" s="17">
        <v>3</v>
      </c>
      <c r="U16" s="22" t="s">
        <v>102</v>
      </c>
      <c r="V16" s="22"/>
      <c r="W16" s="22"/>
      <c r="X16" s="22"/>
      <c r="Y16" s="17"/>
      <c r="Z16" s="17">
        <v>317</v>
      </c>
      <c r="AA16" s="2"/>
      <c r="AB16" s="2"/>
      <c r="AC16" s="2"/>
      <c r="AD16" s="2"/>
      <c r="AE16" s="2"/>
      <c r="AF16" s="2"/>
      <c r="AG16" s="2"/>
      <c r="AH16" s="2"/>
    </row>
    <row r="17" spans="1:34" ht="15" customHeight="1" thickBot="1" x14ac:dyDescent="0.3">
      <c r="A17" s="2"/>
      <c r="B17" s="2"/>
      <c r="C17" s="2"/>
      <c r="D17" s="98">
        <v>4</v>
      </c>
      <c r="E17" s="100" t="s">
        <v>98</v>
      </c>
      <c r="F17" s="100"/>
      <c r="G17" s="100"/>
      <c r="H17" s="100"/>
      <c r="I17" s="2"/>
      <c r="J17" s="2"/>
      <c r="K17" s="2"/>
      <c r="L17" s="2"/>
      <c r="M17" s="155"/>
      <c r="N17" s="155"/>
      <c r="O17" s="155"/>
      <c r="P17" s="155"/>
      <c r="Q17" s="155"/>
      <c r="R17" s="2"/>
      <c r="S17" s="2"/>
      <c r="T17" s="17">
        <v>4</v>
      </c>
      <c r="U17" s="22" t="s">
        <v>103</v>
      </c>
      <c r="V17" s="22"/>
      <c r="W17" s="22"/>
      <c r="X17" s="22"/>
      <c r="Y17" s="17"/>
      <c r="Z17" s="17">
        <v>317</v>
      </c>
      <c r="AA17" s="2"/>
      <c r="AB17" s="2"/>
      <c r="AC17" s="2"/>
      <c r="AD17" s="2"/>
      <c r="AE17" s="2"/>
      <c r="AF17" s="2"/>
      <c r="AG17" s="2"/>
      <c r="AH17" s="2"/>
    </row>
    <row r="18" spans="1:34" ht="15.75" customHeight="1" thickBot="1" x14ac:dyDescent="0.3">
      <c r="A18" s="2"/>
      <c r="B18" s="2"/>
      <c r="C18" s="2"/>
      <c r="D18" s="99"/>
      <c r="E18" s="101"/>
      <c r="F18" s="101"/>
      <c r="G18" s="101"/>
      <c r="H18" s="101"/>
      <c r="I18" s="4"/>
      <c r="J18" s="4">
        <v>380</v>
      </c>
      <c r="K18" s="2"/>
      <c r="L18" s="2"/>
      <c r="M18" s="155"/>
      <c r="N18" s="155"/>
      <c r="O18" s="155"/>
      <c r="P18" s="155"/>
      <c r="Q18" s="155"/>
      <c r="R18" s="2"/>
      <c r="S18" s="2"/>
      <c r="T18" s="17">
        <v>5</v>
      </c>
      <c r="U18" s="22" t="s">
        <v>104</v>
      </c>
      <c r="V18" s="22"/>
      <c r="W18" s="22"/>
      <c r="X18" s="22"/>
      <c r="Y18" s="17"/>
      <c r="Z18" s="17">
        <v>330</v>
      </c>
      <c r="AA18" s="2"/>
      <c r="AB18" s="2"/>
      <c r="AC18" s="2"/>
      <c r="AD18" s="2"/>
      <c r="AE18" s="2"/>
      <c r="AF18" s="2"/>
      <c r="AG18" s="2"/>
      <c r="AH18" s="2"/>
    </row>
    <row r="19" spans="1:34" ht="15.75" thickBot="1" x14ac:dyDescent="0.3">
      <c r="A19" s="2"/>
      <c r="B19" s="2"/>
      <c r="C19" s="2"/>
      <c r="D19" s="38">
        <v>5</v>
      </c>
      <c r="E19" s="12" t="s">
        <v>45</v>
      </c>
      <c r="F19" s="62"/>
      <c r="G19" s="62"/>
      <c r="H19" s="62"/>
      <c r="I19" s="4"/>
      <c r="J19" s="4">
        <v>396</v>
      </c>
      <c r="K19" s="2"/>
      <c r="L19" s="2"/>
      <c r="M19" s="2"/>
      <c r="N19" s="2"/>
      <c r="O19" s="2"/>
      <c r="P19" s="2"/>
      <c r="Q19" s="2"/>
      <c r="R19" s="2"/>
      <c r="S19" s="2"/>
      <c r="T19" s="17">
        <v>6</v>
      </c>
      <c r="U19" s="22" t="s">
        <v>105</v>
      </c>
      <c r="V19" s="22"/>
      <c r="W19" s="22"/>
      <c r="X19" s="22"/>
      <c r="Y19" s="17"/>
      <c r="Z19" s="17">
        <v>330</v>
      </c>
      <c r="AA19" s="2"/>
      <c r="AB19" s="2"/>
      <c r="AC19" s="2"/>
      <c r="AD19" s="2"/>
      <c r="AE19" s="2"/>
      <c r="AF19" s="2"/>
      <c r="AG19" s="2"/>
      <c r="AH19" s="2"/>
    </row>
    <row r="20" spans="1:34" ht="15.75" thickBot="1" x14ac:dyDescent="0.3">
      <c r="A20" s="2"/>
      <c r="B20" s="2"/>
      <c r="C20" s="2"/>
      <c r="D20" s="4">
        <v>6</v>
      </c>
      <c r="E20" s="77" t="s">
        <v>46</v>
      </c>
      <c r="F20" s="77"/>
      <c r="G20" s="77"/>
      <c r="H20" s="77"/>
      <c r="I20" s="4"/>
      <c r="J20" s="4">
        <v>396</v>
      </c>
      <c r="K20" s="2"/>
      <c r="L20" s="2"/>
      <c r="M20" s="2"/>
      <c r="N20" s="2"/>
      <c r="O20" s="2"/>
      <c r="P20" s="2"/>
      <c r="Q20" s="2"/>
      <c r="R20" s="2"/>
      <c r="S20" s="2"/>
      <c r="T20" s="17">
        <v>7</v>
      </c>
      <c r="U20" s="22" t="s">
        <v>106</v>
      </c>
      <c r="V20" s="22"/>
      <c r="W20" s="22"/>
      <c r="X20" s="22"/>
      <c r="Y20" s="17"/>
      <c r="Z20" s="17">
        <v>320</v>
      </c>
      <c r="AA20" s="2"/>
      <c r="AB20" s="2"/>
      <c r="AC20" s="2"/>
      <c r="AD20" s="2"/>
      <c r="AE20" s="2"/>
      <c r="AF20" s="2"/>
      <c r="AG20" s="2"/>
      <c r="AH20" s="2"/>
    </row>
    <row r="21" spans="1:34" ht="15.75" thickBot="1" x14ac:dyDescent="0.3">
      <c r="A21" s="2"/>
      <c r="B21" s="2"/>
      <c r="C21" s="2"/>
      <c r="D21" s="4">
        <v>7</v>
      </c>
      <c r="E21" s="77" t="s">
        <v>237</v>
      </c>
      <c r="F21" s="77"/>
      <c r="G21" s="77"/>
      <c r="H21" s="77"/>
      <c r="I21" s="4"/>
      <c r="J21" s="4">
        <v>800</v>
      </c>
      <c r="K21" s="2"/>
      <c r="L21" s="2"/>
      <c r="M21" s="2"/>
      <c r="N21" s="2"/>
      <c r="O21" s="2"/>
      <c r="P21" s="2"/>
      <c r="Q21" s="2"/>
      <c r="R21" s="2"/>
      <c r="S21" s="2"/>
      <c r="T21" s="120">
        <v>8</v>
      </c>
      <c r="U21" s="69" t="s">
        <v>99</v>
      </c>
      <c r="V21" s="69"/>
      <c r="W21" s="69"/>
      <c r="X21" s="69"/>
      <c r="Y21" s="69"/>
      <c r="Z21" s="122">
        <v>330</v>
      </c>
      <c r="AA21" s="2"/>
      <c r="AB21" s="2"/>
      <c r="AC21" s="2"/>
      <c r="AD21" s="2"/>
      <c r="AE21" s="2"/>
      <c r="AF21" s="2"/>
      <c r="AG21" s="2"/>
      <c r="AH21" s="2"/>
    </row>
    <row r="22" spans="1:34" ht="15" customHeight="1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64">
        <f>SUM(J14:J21)</f>
        <v>3167</v>
      </c>
      <c r="K22" s="2"/>
      <c r="L22" s="2"/>
      <c r="M22" s="2"/>
      <c r="N22" s="2"/>
      <c r="O22" s="2"/>
      <c r="P22" s="2"/>
      <c r="Q22" s="2"/>
      <c r="R22" s="2"/>
      <c r="S22" s="2"/>
      <c r="T22" s="120">
        <v>9</v>
      </c>
      <c r="U22" s="69" t="s">
        <v>242</v>
      </c>
      <c r="V22" s="69"/>
      <c r="W22" s="69"/>
      <c r="X22" s="69"/>
      <c r="Y22" s="69"/>
      <c r="Z22" s="122">
        <v>396</v>
      </c>
      <c r="AA22" s="2"/>
      <c r="AB22" s="2"/>
      <c r="AC22" s="2"/>
      <c r="AD22" s="2"/>
      <c r="AE22" s="2"/>
      <c r="AF22" s="2"/>
      <c r="AG22" s="2"/>
      <c r="AH22" s="2"/>
    </row>
    <row r="23" spans="1:3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16">
        <f>SUM(Z14:Z22)</f>
        <v>2974</v>
      </c>
      <c r="AA23" s="2"/>
      <c r="AB23" s="2"/>
      <c r="AC23" s="2"/>
      <c r="AD23" s="2"/>
      <c r="AE23" s="2"/>
      <c r="AF23" s="2"/>
      <c r="AG23" s="2"/>
      <c r="AH23" s="2"/>
    </row>
    <row r="24" spans="1:34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21"/>
      <c r="AB28" s="121"/>
      <c r="AC28" s="121"/>
      <c r="AD28" s="121"/>
      <c r="AE28" s="121"/>
      <c r="AF28" s="121"/>
      <c r="AG28" s="121"/>
      <c r="AH28" s="121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21"/>
      <c r="AB29" s="121"/>
      <c r="AC29" s="121"/>
      <c r="AD29" s="121"/>
      <c r="AE29" s="121"/>
      <c r="AF29" s="121"/>
      <c r="AG29" s="121"/>
      <c r="AH29" s="121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21"/>
      <c r="AB30" s="121"/>
      <c r="AC30" s="121"/>
      <c r="AD30" s="121"/>
      <c r="AE30" s="121"/>
      <c r="AF30" s="121"/>
      <c r="AG30" s="121"/>
      <c r="AH30" s="121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21"/>
      <c r="AB31" s="121"/>
      <c r="AC31" s="121"/>
      <c r="AD31" s="121"/>
      <c r="AE31" s="121"/>
      <c r="AF31" s="121"/>
      <c r="AG31" s="121"/>
      <c r="AH31" s="121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21"/>
      <c r="AB32" s="121"/>
      <c r="AC32" s="121"/>
      <c r="AD32" s="121"/>
      <c r="AE32" s="121"/>
      <c r="AF32" s="121"/>
      <c r="AG32" s="121"/>
      <c r="AH32" s="121"/>
    </row>
    <row r="33" spans="1:34" ht="20.25" thickBo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9"/>
      <c r="M33" s="91" t="s">
        <v>21</v>
      </c>
      <c r="N33" s="91"/>
      <c r="O33" s="91"/>
      <c r="P33" s="91"/>
      <c r="Q33" s="20"/>
      <c r="R33" s="21" t="s">
        <v>20</v>
      </c>
      <c r="S33" s="2"/>
      <c r="T33" s="2"/>
      <c r="U33" s="2"/>
      <c r="V33" s="2"/>
      <c r="W33" s="2"/>
      <c r="X33" s="2"/>
      <c r="Y33" s="2"/>
      <c r="Z33" s="2"/>
      <c r="AA33" s="121"/>
      <c r="AB33" s="121"/>
      <c r="AC33" s="121"/>
      <c r="AD33" s="121"/>
      <c r="AE33" s="121"/>
      <c r="AF33" s="121"/>
      <c r="AG33" s="121"/>
      <c r="AH33" s="121"/>
    </row>
    <row r="34" spans="1:34" ht="15.75" customHeight="1" thickTop="1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7">
        <v>1</v>
      </c>
      <c r="M34" s="96" t="s">
        <v>141</v>
      </c>
      <c r="N34" s="96"/>
      <c r="O34" s="96"/>
      <c r="P34" s="96"/>
      <c r="Q34" s="17"/>
      <c r="R34" s="17">
        <v>200</v>
      </c>
      <c r="S34" s="2"/>
      <c r="T34" s="2"/>
      <c r="U34" s="2"/>
      <c r="V34" s="2"/>
      <c r="W34" s="2"/>
      <c r="X34" s="2"/>
      <c r="Y34" s="2"/>
      <c r="Z34" s="2"/>
      <c r="AA34" s="121"/>
      <c r="AB34" s="121"/>
      <c r="AC34" s="121"/>
      <c r="AD34" s="121"/>
      <c r="AE34" s="121"/>
      <c r="AF34" s="121"/>
      <c r="AG34" s="121"/>
      <c r="AH34" s="121"/>
    </row>
    <row r="35" spans="1:34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7">
        <v>2</v>
      </c>
      <c r="M35" s="96" t="s">
        <v>142</v>
      </c>
      <c r="N35" s="96"/>
      <c r="O35" s="96"/>
      <c r="P35" s="96"/>
      <c r="Q35" s="17"/>
      <c r="R35" s="17">
        <v>200</v>
      </c>
      <c r="S35" s="2"/>
      <c r="T35" s="2"/>
      <c r="U35" s="2"/>
      <c r="V35" s="2"/>
      <c r="W35" s="2"/>
      <c r="X35" s="2"/>
      <c r="Y35" s="2"/>
      <c r="Z35" s="2"/>
      <c r="AA35" s="121"/>
      <c r="AB35" s="121"/>
      <c r="AC35" s="121"/>
      <c r="AD35" s="121"/>
      <c r="AE35" s="121"/>
      <c r="AF35" s="121"/>
      <c r="AG35" s="121"/>
      <c r="AH35" s="121"/>
    </row>
    <row r="36" spans="1:34" ht="15.75" thickBo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7">
        <v>3</v>
      </c>
      <c r="M36" s="96" t="s">
        <v>143</v>
      </c>
      <c r="N36" s="96"/>
      <c r="O36" s="96"/>
      <c r="P36" s="96"/>
      <c r="Q36" s="17"/>
      <c r="R36" s="17">
        <v>200</v>
      </c>
      <c r="S36" s="2"/>
      <c r="T36" s="2"/>
      <c r="U36" s="2"/>
      <c r="V36" s="2"/>
      <c r="W36" s="2"/>
      <c r="X36" s="2"/>
      <c r="Y36" s="2"/>
      <c r="Z36" s="2"/>
      <c r="AA36" s="121"/>
      <c r="AB36" s="121"/>
      <c r="AC36" s="121"/>
      <c r="AD36" s="121"/>
      <c r="AE36" s="121"/>
      <c r="AF36" s="121"/>
      <c r="AG36" s="121"/>
      <c r="AH36" s="121"/>
    </row>
    <row r="37" spans="1:34" ht="15.75" thickBo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7">
        <v>4</v>
      </c>
      <c r="M37" s="96" t="s">
        <v>144</v>
      </c>
      <c r="N37" s="96"/>
      <c r="O37" s="96"/>
      <c r="P37" s="96"/>
      <c r="Q37" s="17"/>
      <c r="R37" s="17">
        <v>200</v>
      </c>
      <c r="S37" s="2"/>
      <c r="T37" s="2"/>
      <c r="U37" s="2"/>
      <c r="V37" s="2"/>
      <c r="W37" s="2"/>
      <c r="X37" s="2"/>
      <c r="Y37" s="2"/>
      <c r="Z37" s="2"/>
      <c r="AA37" s="121"/>
      <c r="AB37" s="121"/>
      <c r="AC37" s="121"/>
      <c r="AD37" s="121"/>
      <c r="AE37" s="121"/>
      <c r="AF37" s="121"/>
      <c r="AG37" s="121"/>
      <c r="AH37" s="121"/>
    </row>
    <row r="38" spans="1:34" ht="15.75" thickBo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7">
        <v>5</v>
      </c>
      <c r="M38" s="96" t="s">
        <v>145</v>
      </c>
      <c r="N38" s="96"/>
      <c r="O38" s="96"/>
      <c r="P38" s="96"/>
      <c r="Q38" s="17"/>
      <c r="R38" s="17">
        <v>200</v>
      </c>
      <c r="S38" s="2"/>
      <c r="T38" s="2"/>
      <c r="U38" s="2"/>
      <c r="V38" s="2"/>
      <c r="W38" s="2"/>
      <c r="X38" s="2"/>
      <c r="Y38" s="2"/>
      <c r="Z38" s="2"/>
      <c r="AA38" s="121"/>
      <c r="AB38" s="121"/>
      <c r="AC38" s="121"/>
      <c r="AD38" s="121"/>
      <c r="AE38" s="121"/>
      <c r="AF38" s="121"/>
      <c r="AG38" s="121"/>
      <c r="AH38" s="121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64">
        <f>SUM(R34:R38)</f>
        <v>1000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</sheetData>
  <mergeCells count="17">
    <mergeCell ref="E13:H13"/>
    <mergeCell ref="N14:P15"/>
    <mergeCell ref="M16:Q18"/>
    <mergeCell ref="A1:AH5"/>
    <mergeCell ref="D17:D18"/>
    <mergeCell ref="E17:H18"/>
    <mergeCell ref="U13:X13"/>
    <mergeCell ref="U14:X14"/>
    <mergeCell ref="U15:X15"/>
    <mergeCell ref="M38:P38"/>
    <mergeCell ref="M33:P33"/>
    <mergeCell ref="M34:P34"/>
    <mergeCell ref="M35:P35"/>
    <mergeCell ref="E20:H20"/>
    <mergeCell ref="E21:H21"/>
    <mergeCell ref="M36:P36"/>
    <mergeCell ref="M37:P37"/>
  </mergeCells>
  <phoneticPr fontId="19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J92"/>
  <sheetViews>
    <sheetView zoomScale="80" zoomScaleNormal="80" workbookViewId="0">
      <selection activeCell="M39" sqref="M39"/>
    </sheetView>
  </sheetViews>
  <sheetFormatPr defaultRowHeight="15" x14ac:dyDescent="0.25"/>
  <cols>
    <col min="11" max="11" width="11.140625" customWidth="1"/>
  </cols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20.25" thickBot="1" x14ac:dyDescent="0.35">
      <c r="A9" s="2"/>
      <c r="B9" s="2"/>
      <c r="C9" s="2"/>
      <c r="D9" s="2"/>
      <c r="E9" s="2"/>
      <c r="F9" s="2"/>
      <c r="G9" s="19"/>
      <c r="H9" s="20" t="s">
        <v>21</v>
      </c>
      <c r="I9" s="20"/>
      <c r="J9" s="20"/>
      <c r="K9" s="20"/>
      <c r="L9" s="20"/>
      <c r="M9" s="19" t="s">
        <v>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30" t="s">
        <v>20</v>
      </c>
      <c r="AA9" s="2"/>
      <c r="AB9" s="2"/>
      <c r="AC9" s="2"/>
      <c r="AD9" s="2"/>
      <c r="AE9" s="2"/>
      <c r="AF9" s="2"/>
      <c r="AG9" s="2"/>
      <c r="AH9" s="2"/>
    </row>
    <row r="10" spans="1:36" ht="16.5" customHeight="1" thickTop="1" thickBot="1" x14ac:dyDescent="0.3">
      <c r="A10" s="2"/>
      <c r="B10" s="2"/>
      <c r="C10" s="2"/>
      <c r="D10" s="2"/>
      <c r="E10" s="2"/>
      <c r="F10" s="2"/>
      <c r="G10" s="4">
        <v>1</v>
      </c>
      <c r="H10" s="75" t="s">
        <v>3</v>
      </c>
      <c r="I10" s="75"/>
      <c r="J10" s="75"/>
      <c r="K10" s="75"/>
      <c r="L10" s="4"/>
      <c r="M10" s="17">
        <v>396</v>
      </c>
      <c r="N10" s="2"/>
      <c r="O10" s="2"/>
      <c r="P10" s="2"/>
      <c r="Q10" s="2"/>
      <c r="R10" s="2"/>
      <c r="S10" s="105" t="s">
        <v>109</v>
      </c>
      <c r="T10" s="105"/>
      <c r="U10" s="105"/>
      <c r="V10" s="105"/>
      <c r="W10" s="105"/>
      <c r="X10" s="105"/>
      <c r="Y10" s="105"/>
      <c r="Z10" s="33"/>
      <c r="AA10" s="2"/>
      <c r="AB10" s="2"/>
      <c r="AC10" s="2"/>
      <c r="AD10" s="2"/>
      <c r="AE10" s="2"/>
      <c r="AF10" s="2"/>
      <c r="AG10" s="2"/>
      <c r="AH10" s="2"/>
    </row>
    <row r="11" spans="1:36" ht="15.75" thickBot="1" x14ac:dyDescent="0.3">
      <c r="A11" s="2"/>
      <c r="B11" s="2"/>
      <c r="C11" s="2"/>
      <c r="D11" s="2"/>
      <c r="E11" s="2"/>
      <c r="F11" s="2"/>
      <c r="G11" s="4">
        <v>2</v>
      </c>
      <c r="H11" s="80" t="s">
        <v>24</v>
      </c>
      <c r="I11" s="80"/>
      <c r="J11" s="80"/>
      <c r="K11" s="80"/>
      <c r="L11" s="4"/>
      <c r="M11" s="17">
        <v>198</v>
      </c>
      <c r="N11" s="2"/>
      <c r="O11" s="2"/>
      <c r="P11" s="2"/>
      <c r="Q11" s="2"/>
      <c r="R11" s="2"/>
      <c r="S11" s="105"/>
      <c r="T11" s="105"/>
      <c r="U11" s="105"/>
      <c r="V11" s="105"/>
      <c r="W11" s="105"/>
      <c r="X11" s="105"/>
      <c r="Y11" s="105"/>
      <c r="Z11" s="129">
        <v>1238</v>
      </c>
      <c r="AA11" s="116"/>
      <c r="AB11" s="2"/>
      <c r="AC11" s="2"/>
      <c r="AD11" s="2"/>
      <c r="AE11" s="2"/>
      <c r="AF11" s="2"/>
      <c r="AG11" s="2"/>
      <c r="AH11" s="2"/>
    </row>
    <row r="12" spans="1:36" ht="15.75" thickBot="1" x14ac:dyDescent="0.3">
      <c r="A12" s="2"/>
      <c r="B12" s="2"/>
      <c r="C12" s="2"/>
      <c r="D12" s="2"/>
      <c r="E12" s="2"/>
      <c r="F12" s="2"/>
      <c r="G12" s="4">
        <v>3</v>
      </c>
      <c r="H12" s="80" t="s">
        <v>25</v>
      </c>
      <c r="I12" s="80"/>
      <c r="J12" s="80"/>
      <c r="K12" s="80"/>
      <c r="L12" s="4"/>
      <c r="M12" s="17">
        <v>110</v>
      </c>
      <c r="N12" s="2"/>
      <c r="O12" s="2"/>
      <c r="P12" s="2"/>
      <c r="Q12" s="2"/>
      <c r="R12" s="2"/>
      <c r="S12" s="105"/>
      <c r="T12" s="105"/>
      <c r="U12" s="105"/>
      <c r="V12" s="105"/>
      <c r="W12" s="105"/>
      <c r="X12" s="105"/>
      <c r="Y12" s="105"/>
      <c r="Z12" s="129"/>
      <c r="AA12" s="116"/>
      <c r="AB12" s="2"/>
      <c r="AC12" s="2"/>
      <c r="AD12" s="2"/>
      <c r="AE12" s="2"/>
      <c r="AF12" s="2"/>
      <c r="AG12" s="2"/>
      <c r="AH12" s="2"/>
    </row>
    <row r="13" spans="1:36" ht="15.75" thickBot="1" x14ac:dyDescent="0.3">
      <c r="A13" s="2"/>
      <c r="B13" s="2"/>
      <c r="C13" s="2"/>
      <c r="D13" s="2"/>
      <c r="E13" s="2"/>
      <c r="F13" s="2"/>
      <c r="G13" s="4">
        <v>4</v>
      </c>
      <c r="H13" s="75" t="s">
        <v>1</v>
      </c>
      <c r="I13" s="75"/>
      <c r="J13" s="75"/>
      <c r="K13" s="75"/>
      <c r="L13" s="4"/>
      <c r="M13" s="17">
        <v>122</v>
      </c>
      <c r="N13" s="2"/>
      <c r="O13" s="2"/>
      <c r="P13" s="2"/>
      <c r="Q13" s="2"/>
      <c r="R13" s="2"/>
      <c r="S13" s="33"/>
      <c r="T13" s="33"/>
      <c r="U13" s="33"/>
      <c r="V13" s="33"/>
      <c r="W13" s="33"/>
      <c r="X13" s="33"/>
      <c r="Y13" s="33"/>
      <c r="Z13" s="129"/>
      <c r="AA13" s="116"/>
      <c r="AB13" s="2"/>
      <c r="AC13" s="2"/>
      <c r="AD13" s="2"/>
      <c r="AE13" s="2"/>
      <c r="AF13" s="2"/>
      <c r="AG13" s="2"/>
      <c r="AH13" s="2"/>
    </row>
    <row r="14" spans="1:36" ht="15.75" thickBot="1" x14ac:dyDescent="0.3">
      <c r="A14" s="2"/>
      <c r="B14" s="2"/>
      <c r="C14" s="2"/>
      <c r="D14" s="2"/>
      <c r="E14" s="2"/>
      <c r="F14" s="2"/>
      <c r="G14" s="4">
        <v>5</v>
      </c>
      <c r="H14" s="75" t="s">
        <v>2</v>
      </c>
      <c r="I14" s="75"/>
      <c r="J14" s="75"/>
      <c r="K14" s="75"/>
      <c r="L14" s="4"/>
      <c r="M14" s="17">
        <v>135</v>
      </c>
      <c r="N14" s="2"/>
      <c r="O14" s="2"/>
      <c r="P14" s="2"/>
      <c r="Q14" s="2"/>
      <c r="R14" s="2"/>
      <c r="S14" s="33"/>
      <c r="T14" s="33"/>
      <c r="U14" s="33"/>
      <c r="V14" s="33"/>
      <c r="W14" s="33"/>
      <c r="X14" s="33"/>
      <c r="Y14" s="33"/>
      <c r="Z14" s="129"/>
      <c r="AA14" s="116"/>
      <c r="AB14" s="2"/>
      <c r="AC14" s="2"/>
      <c r="AD14" s="2"/>
      <c r="AE14" s="2"/>
      <c r="AF14" s="2"/>
      <c r="AG14" s="2"/>
      <c r="AH14" s="2"/>
    </row>
    <row r="15" spans="1:36" ht="15.75" thickBot="1" x14ac:dyDescent="0.3">
      <c r="A15" s="2"/>
      <c r="B15" s="2"/>
      <c r="C15" s="2"/>
      <c r="D15" s="2"/>
      <c r="E15" s="2"/>
      <c r="F15" s="2"/>
      <c r="G15" s="4">
        <v>6</v>
      </c>
      <c r="H15" s="75" t="s">
        <v>72</v>
      </c>
      <c r="I15" s="75"/>
      <c r="J15" s="75"/>
      <c r="K15" s="75"/>
      <c r="L15" s="4"/>
      <c r="M15" s="17">
        <v>135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16"/>
      <c r="AA15" s="116"/>
      <c r="AB15" s="2"/>
      <c r="AC15" s="2"/>
      <c r="AD15" s="2"/>
      <c r="AE15" s="2"/>
      <c r="AF15" s="2"/>
      <c r="AG15" s="2"/>
      <c r="AH15" s="2"/>
    </row>
    <row r="16" spans="1:36" ht="16.5" thickBot="1" x14ac:dyDescent="0.3">
      <c r="A16" s="2"/>
      <c r="B16" s="14"/>
      <c r="C16" s="2"/>
      <c r="D16" s="2"/>
      <c r="E16" s="2"/>
      <c r="F16" s="2"/>
      <c r="G16" s="4">
        <v>7</v>
      </c>
      <c r="H16" s="8" t="s">
        <v>28</v>
      </c>
      <c r="I16" s="8"/>
      <c r="J16" s="8"/>
      <c r="K16" s="8"/>
      <c r="L16" s="4"/>
      <c r="M16" s="17">
        <v>130</v>
      </c>
      <c r="N16" s="2"/>
      <c r="O16" s="2"/>
      <c r="P16" s="2"/>
      <c r="Q16" s="2"/>
      <c r="R16" s="2"/>
      <c r="S16" s="105" t="s">
        <v>108</v>
      </c>
      <c r="T16" s="105"/>
      <c r="U16" s="105"/>
      <c r="V16" s="105"/>
      <c r="W16" s="105"/>
      <c r="X16" s="105"/>
      <c r="Y16" s="105"/>
      <c r="Z16" s="116"/>
      <c r="AA16" s="116"/>
      <c r="AB16" s="2"/>
      <c r="AC16" s="2"/>
      <c r="AD16" s="2"/>
      <c r="AE16" s="2"/>
      <c r="AF16" s="2"/>
      <c r="AG16" s="2"/>
      <c r="AH16" s="2"/>
    </row>
    <row r="17" spans="1:34" ht="15.75" thickBot="1" x14ac:dyDescent="0.3">
      <c r="A17" s="2"/>
      <c r="B17" s="2"/>
      <c r="C17" s="2"/>
      <c r="D17" s="2"/>
      <c r="E17" s="2"/>
      <c r="F17" s="2"/>
      <c r="G17" s="4">
        <v>8</v>
      </c>
      <c r="H17" s="8" t="s">
        <v>29</v>
      </c>
      <c r="I17" s="8"/>
      <c r="J17" s="8"/>
      <c r="K17" s="8"/>
      <c r="L17" s="4"/>
      <c r="M17" s="17">
        <v>130</v>
      </c>
      <c r="N17" s="2"/>
      <c r="O17" s="2"/>
      <c r="P17" s="2"/>
      <c r="Q17" s="2"/>
      <c r="R17" s="2"/>
      <c r="S17" s="105"/>
      <c r="T17" s="105"/>
      <c r="U17" s="105"/>
      <c r="V17" s="105"/>
      <c r="W17" s="105"/>
      <c r="X17" s="105"/>
      <c r="Y17" s="105"/>
      <c r="Z17" s="116">
        <v>1368</v>
      </c>
      <c r="AA17" s="116"/>
      <c r="AB17" s="2"/>
      <c r="AC17" s="2"/>
      <c r="AD17" s="2"/>
      <c r="AE17" s="2"/>
      <c r="AF17" s="2"/>
      <c r="AG17" s="2"/>
      <c r="AH17" s="2"/>
    </row>
    <row r="18" spans="1:34" ht="15.75" thickBot="1" x14ac:dyDescent="0.3">
      <c r="A18" s="2"/>
      <c r="B18" s="2"/>
      <c r="C18" s="2"/>
      <c r="D18" s="2"/>
      <c r="E18" s="2"/>
      <c r="F18" s="2"/>
      <c r="G18" s="4">
        <v>9</v>
      </c>
      <c r="H18" s="8" t="s">
        <v>30</v>
      </c>
      <c r="I18" s="8"/>
      <c r="J18" s="8"/>
      <c r="K18" s="8"/>
      <c r="L18" s="4"/>
      <c r="M18" s="17">
        <v>130</v>
      </c>
      <c r="N18" s="2"/>
      <c r="O18" s="2"/>
      <c r="P18" s="2"/>
      <c r="Q18" s="2"/>
      <c r="R18" s="2"/>
      <c r="S18" s="105"/>
      <c r="T18" s="105"/>
      <c r="U18" s="105"/>
      <c r="V18" s="105"/>
      <c r="W18" s="105"/>
      <c r="X18" s="105"/>
      <c r="Y18" s="105"/>
      <c r="Z18" s="116"/>
      <c r="AA18" s="116"/>
      <c r="AB18" s="2"/>
      <c r="AC18" s="2"/>
      <c r="AD18" s="2"/>
      <c r="AE18" s="2"/>
      <c r="AF18" s="2"/>
      <c r="AG18" s="2"/>
      <c r="AH18" s="2"/>
    </row>
    <row r="19" spans="1:34" ht="15.75" thickBot="1" x14ac:dyDescent="0.3">
      <c r="A19" s="2"/>
      <c r="B19" s="2"/>
      <c r="C19" s="2"/>
      <c r="D19" s="2"/>
      <c r="E19" s="2"/>
      <c r="F19" s="2"/>
      <c r="G19" s="4">
        <v>10</v>
      </c>
      <c r="H19" s="8" t="s">
        <v>31</v>
      </c>
      <c r="I19" s="8"/>
      <c r="J19" s="8"/>
      <c r="K19" s="8"/>
      <c r="L19" s="4"/>
      <c r="M19" s="17">
        <v>130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75" thickBot="1" x14ac:dyDescent="0.3">
      <c r="A20" s="2"/>
      <c r="B20" s="2"/>
      <c r="C20" s="2"/>
      <c r="D20" s="2"/>
      <c r="E20" s="2"/>
      <c r="F20" s="2"/>
      <c r="G20" s="4">
        <v>11</v>
      </c>
      <c r="H20" s="80" t="s">
        <v>35</v>
      </c>
      <c r="I20" s="80"/>
      <c r="J20" s="80"/>
      <c r="K20" s="80"/>
      <c r="L20" s="4"/>
      <c r="M20" s="17">
        <v>1070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 thickBot="1" x14ac:dyDescent="0.3">
      <c r="A21" s="2"/>
      <c r="B21" s="2"/>
      <c r="C21" s="2"/>
      <c r="D21" s="2"/>
      <c r="E21" s="2"/>
      <c r="F21" s="2"/>
      <c r="G21" s="4">
        <v>12</v>
      </c>
      <c r="H21" s="75" t="s">
        <v>6</v>
      </c>
      <c r="I21" s="75"/>
      <c r="J21" s="75"/>
      <c r="K21" s="75"/>
      <c r="L21" s="4"/>
      <c r="M21" s="17">
        <v>198</v>
      </c>
      <c r="N21" s="2"/>
      <c r="O21" s="2"/>
      <c r="P21" s="2"/>
      <c r="Q21" s="2"/>
      <c r="R21" s="106" t="s">
        <v>110</v>
      </c>
      <c r="S21" s="106"/>
      <c r="T21" s="106"/>
      <c r="U21" s="106"/>
      <c r="V21" s="106"/>
      <c r="W21" s="106"/>
      <c r="X21" s="106"/>
      <c r="Y21" s="106"/>
      <c r="Z21" s="106"/>
      <c r="AA21" s="2"/>
      <c r="AB21" s="2"/>
      <c r="AC21" s="2"/>
      <c r="AD21" s="2"/>
      <c r="AE21" s="2"/>
      <c r="AF21" s="2"/>
      <c r="AG21" s="2"/>
      <c r="AH21" s="2"/>
    </row>
    <row r="22" spans="1:34" ht="15.75" customHeight="1" thickBot="1" x14ac:dyDescent="0.3">
      <c r="A22" s="2"/>
      <c r="B22" s="2"/>
      <c r="C22" s="2"/>
      <c r="D22" s="2"/>
      <c r="E22" s="2"/>
      <c r="F22" s="2"/>
      <c r="G22" s="4">
        <v>13</v>
      </c>
      <c r="H22" s="75" t="s">
        <v>107</v>
      </c>
      <c r="I22" s="75"/>
      <c r="J22" s="75"/>
      <c r="K22" s="75"/>
      <c r="L22" s="4"/>
      <c r="M22" s="17">
        <v>238</v>
      </c>
      <c r="N22" s="2"/>
      <c r="O22" s="2"/>
      <c r="P22" s="2"/>
      <c r="Q22" s="30"/>
      <c r="R22" s="106"/>
      <c r="S22" s="106"/>
      <c r="T22" s="106"/>
      <c r="U22" s="106"/>
      <c r="V22" s="106"/>
      <c r="W22" s="106"/>
      <c r="X22" s="106"/>
      <c r="Y22" s="106"/>
      <c r="Z22" s="106"/>
      <c r="AA22" s="30"/>
      <c r="AB22" s="2"/>
      <c r="AC22" s="2"/>
      <c r="AD22" s="2"/>
      <c r="AE22" s="2"/>
      <c r="AF22" s="2"/>
      <c r="AG22" s="2"/>
      <c r="AH22" s="2"/>
    </row>
    <row r="23" spans="1:34" ht="15.75" thickBot="1" x14ac:dyDescent="0.3">
      <c r="A23" s="2"/>
      <c r="B23" s="2"/>
      <c r="C23" s="2"/>
      <c r="D23" s="2"/>
      <c r="E23" s="2"/>
      <c r="F23" s="2"/>
      <c r="G23" s="4">
        <v>14</v>
      </c>
      <c r="H23" s="75" t="s">
        <v>73</v>
      </c>
      <c r="I23" s="75"/>
      <c r="J23" s="75"/>
      <c r="K23" s="75"/>
      <c r="L23" s="4"/>
      <c r="M23" s="17">
        <v>158</v>
      </c>
      <c r="N23" s="2"/>
      <c r="O23" s="2"/>
      <c r="P23" s="2"/>
      <c r="Q23" s="30"/>
      <c r="R23" s="106"/>
      <c r="S23" s="106"/>
      <c r="T23" s="106"/>
      <c r="U23" s="106"/>
      <c r="V23" s="106"/>
      <c r="W23" s="106"/>
      <c r="X23" s="106"/>
      <c r="Y23" s="106"/>
      <c r="Z23" s="106"/>
      <c r="AA23" s="30"/>
      <c r="AB23" s="2"/>
      <c r="AC23" s="2"/>
      <c r="AD23" s="2"/>
      <c r="AE23" s="2"/>
      <c r="AF23" s="2"/>
      <c r="AG23" s="2"/>
      <c r="AH23" s="2"/>
    </row>
    <row r="24" spans="1:3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64">
        <f>SUM(M10:M23)</f>
        <v>3280</v>
      </c>
      <c r="N24" s="2"/>
      <c r="O24" s="2"/>
      <c r="P24" s="2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"/>
      <c r="AC24" s="2"/>
      <c r="AD24" s="2"/>
      <c r="AE24" s="2"/>
      <c r="AF24" s="2"/>
      <c r="AG24" s="2"/>
      <c r="AH24" s="2"/>
    </row>
    <row r="25" spans="1:3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"/>
      <c r="AC25" s="2"/>
      <c r="AD25" s="2"/>
      <c r="AE25" s="2"/>
      <c r="AF25" s="2"/>
      <c r="AG25" s="2"/>
      <c r="AH25" s="2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2"/>
      <c r="AC26" s="2"/>
      <c r="AD26" s="2"/>
      <c r="AE26" s="2"/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2"/>
      <c r="AC28" s="2"/>
      <c r="AD28" s="2"/>
      <c r="AE28" s="2"/>
      <c r="AF28" s="2"/>
      <c r="AG28" s="2"/>
      <c r="AH28" s="2"/>
    </row>
    <row r="29" spans="1:34" ht="19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153"/>
      <c r="L29" s="154" t="s">
        <v>246</v>
      </c>
      <c r="M29" s="154"/>
      <c r="N29" s="154"/>
      <c r="O29" s="153"/>
      <c r="P29" s="2"/>
      <c r="Q29" s="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153"/>
      <c r="L30" s="154"/>
      <c r="M30" s="154"/>
      <c r="N30" s="154"/>
      <c r="O30" s="153"/>
      <c r="P30" s="2"/>
      <c r="Q30" s="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155" t="s">
        <v>247</v>
      </c>
      <c r="L31" s="155"/>
      <c r="M31" s="155"/>
      <c r="N31" s="155"/>
      <c r="O31" s="155"/>
      <c r="P31" s="2"/>
      <c r="Q31" s="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2"/>
      <c r="AC31" s="2"/>
      <c r="AD31" s="2"/>
      <c r="AE31" s="2"/>
      <c r="AF31" s="2"/>
      <c r="AG31" s="2"/>
      <c r="AH31" s="2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155"/>
      <c r="L32" s="155"/>
      <c r="M32" s="155"/>
      <c r="N32" s="155"/>
      <c r="O32" s="155"/>
      <c r="P32" s="2"/>
      <c r="Q32" s="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155"/>
      <c r="L33" s="155"/>
      <c r="M33" s="155"/>
      <c r="N33" s="155"/>
      <c r="O33" s="155"/>
      <c r="P33" s="2"/>
      <c r="Q33" s="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</row>
  </sheetData>
  <mergeCells count="16">
    <mergeCell ref="L29:N30"/>
    <mergeCell ref="K31:O33"/>
    <mergeCell ref="A1:AH5"/>
    <mergeCell ref="H11:K11"/>
    <mergeCell ref="H12:K12"/>
    <mergeCell ref="H13:K13"/>
    <mergeCell ref="H10:K10"/>
    <mergeCell ref="S10:Y12"/>
    <mergeCell ref="S16:Y18"/>
    <mergeCell ref="R21:Z23"/>
    <mergeCell ref="H15:K15"/>
    <mergeCell ref="H14:K14"/>
    <mergeCell ref="H20:K20"/>
    <mergeCell ref="H21:K21"/>
    <mergeCell ref="H22:K22"/>
    <mergeCell ref="H23:K23"/>
  </mergeCells>
  <phoneticPr fontId="19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J985"/>
  <sheetViews>
    <sheetView topLeftCell="A34" zoomScale="80" zoomScaleNormal="80" workbookViewId="0">
      <selection activeCell="K60" sqref="K60:O64"/>
    </sheetView>
  </sheetViews>
  <sheetFormatPr defaultRowHeight="15" x14ac:dyDescent="0.25"/>
  <cols>
    <col min="8" max="8" width="9.7109375" customWidth="1"/>
    <col min="9" max="10" width="9.5703125" customWidth="1"/>
    <col min="11" max="11" width="9.28515625" customWidth="1"/>
  </cols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20.25" thickBot="1" x14ac:dyDescent="0.35">
      <c r="A9" s="2"/>
      <c r="B9" s="2"/>
      <c r="C9" s="2"/>
      <c r="D9" s="2"/>
      <c r="E9" s="2"/>
      <c r="F9" s="2"/>
      <c r="G9" s="3"/>
      <c r="H9" s="76" t="s">
        <v>21</v>
      </c>
      <c r="I9" s="76"/>
      <c r="J9" s="76"/>
      <c r="K9" s="76"/>
      <c r="L9" s="7"/>
      <c r="M9" s="10" t="s">
        <v>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76" t="s">
        <v>21</v>
      </c>
      <c r="AA9" s="76"/>
      <c r="AB9" s="76"/>
      <c r="AC9" s="76"/>
      <c r="AD9" s="7"/>
      <c r="AE9" s="10" t="s">
        <v>20</v>
      </c>
      <c r="AF9" s="2"/>
      <c r="AG9" s="2"/>
      <c r="AH9" s="2"/>
    </row>
    <row r="10" spans="1:36" ht="16.5" thickTop="1" thickBot="1" x14ac:dyDescent="0.3">
      <c r="A10" s="2"/>
      <c r="B10" s="2"/>
      <c r="C10" s="2"/>
      <c r="D10" s="2"/>
      <c r="E10" s="2"/>
      <c r="F10" s="2"/>
      <c r="G10" s="4">
        <v>1</v>
      </c>
      <c r="H10" s="75" t="s">
        <v>3</v>
      </c>
      <c r="I10" s="75"/>
      <c r="J10" s="75"/>
      <c r="K10" s="75"/>
      <c r="L10" s="4"/>
      <c r="M10" s="4">
        <v>396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">
        <v>1</v>
      </c>
      <c r="Z10" s="75" t="s">
        <v>3</v>
      </c>
      <c r="AA10" s="75"/>
      <c r="AB10" s="75"/>
      <c r="AC10" s="75"/>
      <c r="AD10" s="4"/>
      <c r="AE10" s="4">
        <v>396</v>
      </c>
      <c r="AF10" s="2"/>
      <c r="AG10" s="2"/>
      <c r="AH10" s="2"/>
    </row>
    <row r="11" spans="1:36" ht="15.75" thickBot="1" x14ac:dyDescent="0.3">
      <c r="A11" s="2"/>
      <c r="B11" s="2"/>
      <c r="C11" s="2"/>
      <c r="D11" s="2"/>
      <c r="E11" s="2"/>
      <c r="F11" s="2"/>
      <c r="G11" s="4">
        <v>2</v>
      </c>
      <c r="H11" s="80" t="s">
        <v>24</v>
      </c>
      <c r="I11" s="80"/>
      <c r="J11" s="80"/>
      <c r="K11" s="80"/>
      <c r="L11" s="4"/>
      <c r="M11" s="4">
        <v>198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">
        <v>2</v>
      </c>
      <c r="Z11" s="80" t="s">
        <v>24</v>
      </c>
      <c r="AA11" s="80"/>
      <c r="AB11" s="80"/>
      <c r="AC11" s="80"/>
      <c r="AD11" s="4"/>
      <c r="AE11" s="4">
        <v>198</v>
      </c>
      <c r="AF11" s="2"/>
      <c r="AG11" s="2"/>
      <c r="AH11" s="2"/>
    </row>
    <row r="12" spans="1:36" ht="15.75" thickBot="1" x14ac:dyDescent="0.3">
      <c r="A12" s="2"/>
      <c r="B12" s="2"/>
      <c r="C12" s="2"/>
      <c r="D12" s="2"/>
      <c r="E12" s="2"/>
      <c r="F12" s="2"/>
      <c r="G12" s="4">
        <v>3</v>
      </c>
      <c r="H12" s="80" t="s">
        <v>70</v>
      </c>
      <c r="I12" s="80"/>
      <c r="J12" s="80"/>
      <c r="K12" s="80"/>
      <c r="L12" s="4"/>
      <c r="M12" s="82">
        <v>440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4">
        <v>3</v>
      </c>
      <c r="Z12" s="80" t="s">
        <v>70</v>
      </c>
      <c r="AA12" s="80"/>
      <c r="AB12" s="80"/>
      <c r="AC12" s="80"/>
      <c r="AD12" s="4"/>
      <c r="AE12" s="82">
        <v>440</v>
      </c>
      <c r="AF12" s="2"/>
      <c r="AG12" s="2"/>
      <c r="AH12" s="2"/>
    </row>
    <row r="13" spans="1:36" ht="15.75" thickBot="1" x14ac:dyDescent="0.3">
      <c r="A13" s="2"/>
      <c r="B13" s="2"/>
      <c r="C13" s="2"/>
      <c r="D13" s="2"/>
      <c r="E13" s="2"/>
      <c r="F13" s="2"/>
      <c r="G13" s="4">
        <v>4</v>
      </c>
      <c r="H13" s="75" t="s">
        <v>71</v>
      </c>
      <c r="I13" s="75"/>
      <c r="J13" s="75"/>
      <c r="K13" s="75"/>
      <c r="L13" s="4"/>
      <c r="M13" s="8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4">
        <v>4</v>
      </c>
      <c r="Z13" s="75" t="s">
        <v>71</v>
      </c>
      <c r="AA13" s="75"/>
      <c r="AB13" s="75"/>
      <c r="AC13" s="75"/>
      <c r="AD13" s="4"/>
      <c r="AE13" s="83"/>
      <c r="AF13" s="2"/>
      <c r="AG13" s="2"/>
      <c r="AH13" s="2"/>
    </row>
    <row r="14" spans="1:36" ht="15.75" thickBot="1" x14ac:dyDescent="0.3">
      <c r="A14" s="2"/>
      <c r="B14" s="2"/>
      <c r="C14" s="2"/>
      <c r="D14" s="2"/>
      <c r="E14" s="2"/>
      <c r="F14" s="2"/>
      <c r="G14" s="4">
        <v>5</v>
      </c>
      <c r="H14" s="80" t="s">
        <v>35</v>
      </c>
      <c r="I14" s="80"/>
      <c r="J14" s="80"/>
      <c r="K14" s="80"/>
      <c r="L14" s="4"/>
      <c r="M14" s="4">
        <v>1070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4">
        <v>5</v>
      </c>
      <c r="Z14" s="80" t="s">
        <v>35</v>
      </c>
      <c r="AA14" s="80"/>
      <c r="AB14" s="80"/>
      <c r="AC14" s="80"/>
      <c r="AD14" s="4"/>
      <c r="AE14" s="4">
        <v>1070</v>
      </c>
      <c r="AF14" s="2"/>
      <c r="AG14" s="2"/>
      <c r="AH14" s="2"/>
    </row>
    <row r="15" spans="1:36" ht="15.75" thickBot="1" x14ac:dyDescent="0.3">
      <c r="A15" s="2"/>
      <c r="B15" s="2"/>
      <c r="C15" s="2"/>
      <c r="D15" s="2"/>
      <c r="E15" s="2"/>
      <c r="F15" s="2"/>
      <c r="G15" s="4">
        <v>6</v>
      </c>
      <c r="H15" s="75" t="s">
        <v>106</v>
      </c>
      <c r="I15" s="75"/>
      <c r="J15" s="75"/>
      <c r="K15" s="75"/>
      <c r="L15" s="4"/>
      <c r="M15" s="4">
        <v>320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4">
        <v>6</v>
      </c>
      <c r="Z15" s="39" t="s">
        <v>100</v>
      </c>
      <c r="AA15" s="39"/>
      <c r="AB15" s="39"/>
      <c r="AC15" s="39"/>
      <c r="AD15" s="4"/>
      <c r="AE15" s="4">
        <v>317</v>
      </c>
      <c r="AF15" s="2"/>
      <c r="AG15" s="2"/>
      <c r="AH15" s="2"/>
    </row>
    <row r="16" spans="1:36" ht="16.5" thickBot="1" x14ac:dyDescent="0.3">
      <c r="A16" s="2"/>
      <c r="B16" s="14"/>
      <c r="C16" s="2"/>
      <c r="D16" s="2"/>
      <c r="E16" s="2"/>
      <c r="F16" s="2"/>
      <c r="G16" s="98">
        <v>7</v>
      </c>
      <c r="H16" s="100" t="s">
        <v>98</v>
      </c>
      <c r="I16" s="100"/>
      <c r="J16" s="100"/>
      <c r="K16" s="100"/>
      <c r="L16" s="2"/>
      <c r="M16" s="2"/>
      <c r="N16" s="2"/>
      <c r="O16" s="2"/>
      <c r="P16" s="2"/>
      <c r="Q16" s="2"/>
      <c r="R16" s="2"/>
      <c r="S16" s="2"/>
      <c r="T16" s="14"/>
      <c r="U16" s="2"/>
      <c r="V16" s="2"/>
      <c r="W16" s="2"/>
      <c r="X16" s="2"/>
      <c r="Y16" s="4">
        <v>7</v>
      </c>
      <c r="Z16" s="39" t="s">
        <v>6</v>
      </c>
      <c r="AA16" s="39"/>
      <c r="AB16" s="39"/>
      <c r="AC16" s="39"/>
      <c r="AD16" s="4"/>
      <c r="AE16" s="4">
        <v>198</v>
      </c>
      <c r="AF16" s="2"/>
      <c r="AG16" s="2"/>
      <c r="AH16" s="2"/>
    </row>
    <row r="17" spans="1:34" ht="15.75" thickBot="1" x14ac:dyDescent="0.3">
      <c r="A17" s="2"/>
      <c r="B17" s="2"/>
      <c r="C17" s="2"/>
      <c r="D17" s="2"/>
      <c r="E17" s="2"/>
      <c r="F17" s="2"/>
      <c r="G17" s="99"/>
      <c r="H17" s="101"/>
      <c r="I17" s="101"/>
      <c r="J17" s="101"/>
      <c r="K17" s="101"/>
      <c r="L17" s="4"/>
      <c r="M17" s="4">
        <v>380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4">
        <v>8</v>
      </c>
      <c r="Z17" s="39" t="s">
        <v>7</v>
      </c>
      <c r="AA17" s="39"/>
      <c r="AB17" s="39"/>
      <c r="AC17" s="39"/>
      <c r="AD17" s="4"/>
      <c r="AE17" s="4">
        <v>238</v>
      </c>
      <c r="AF17" s="2"/>
      <c r="AG17" s="2"/>
      <c r="AH17" s="2"/>
    </row>
    <row r="18" spans="1:34" ht="15.75" customHeight="1" thickBot="1" x14ac:dyDescent="0.3">
      <c r="A18" s="2"/>
      <c r="B18" s="2"/>
      <c r="C18" s="2"/>
      <c r="D18" s="2"/>
      <c r="E18" s="2"/>
      <c r="F18" s="2"/>
      <c r="G18" s="4">
        <v>8</v>
      </c>
      <c r="H18" s="96" t="s">
        <v>141</v>
      </c>
      <c r="I18" s="96"/>
      <c r="J18" s="96"/>
      <c r="K18" s="96"/>
      <c r="L18" s="4"/>
      <c r="M18" s="4">
        <v>200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4">
        <v>9</v>
      </c>
      <c r="Z18" s="80" t="s">
        <v>1</v>
      </c>
      <c r="AA18" s="80"/>
      <c r="AB18" s="80"/>
      <c r="AC18" s="80"/>
      <c r="AD18" s="4"/>
      <c r="AE18" s="4">
        <v>122</v>
      </c>
      <c r="AF18" s="2"/>
      <c r="AG18" s="2"/>
      <c r="AH18" s="2"/>
    </row>
    <row r="19" spans="1:34" ht="15.75" customHeight="1" thickBot="1" x14ac:dyDescent="0.3">
      <c r="A19" s="2"/>
      <c r="B19" s="2"/>
      <c r="C19" s="2"/>
      <c r="D19" s="2"/>
      <c r="E19" s="2"/>
      <c r="F19" s="2"/>
      <c r="G19" s="4">
        <v>9</v>
      </c>
      <c r="H19" s="96" t="s">
        <v>142</v>
      </c>
      <c r="I19" s="96"/>
      <c r="J19" s="96"/>
      <c r="K19" s="96"/>
      <c r="L19" s="4"/>
      <c r="M19" s="4">
        <v>200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98">
        <v>8</v>
      </c>
      <c r="Z19" s="107" t="s">
        <v>69</v>
      </c>
      <c r="AA19" s="107"/>
      <c r="AB19" s="107"/>
      <c r="AC19" s="107"/>
      <c r="AD19" s="2"/>
      <c r="AE19" s="2"/>
      <c r="AF19" s="2"/>
      <c r="AG19" s="2"/>
      <c r="AH19" s="2"/>
    </row>
    <row r="20" spans="1:34" ht="15.75" thickBot="1" x14ac:dyDescent="0.3">
      <c r="A20" s="2"/>
      <c r="B20" s="2"/>
      <c r="C20" s="2"/>
      <c r="D20" s="2"/>
      <c r="E20" s="2"/>
      <c r="F20" s="2"/>
      <c r="G20" s="4">
        <v>10</v>
      </c>
      <c r="H20" s="96" t="s">
        <v>143</v>
      </c>
      <c r="I20" s="96"/>
      <c r="J20" s="96"/>
      <c r="K20" s="96"/>
      <c r="L20" s="4"/>
      <c r="M20" s="4">
        <v>200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99"/>
      <c r="Z20" s="107"/>
      <c r="AA20" s="107"/>
      <c r="AB20" s="107"/>
      <c r="AC20" s="107"/>
      <c r="AD20" s="4"/>
      <c r="AE20" s="4">
        <v>225</v>
      </c>
      <c r="AF20" s="2"/>
      <c r="AG20" s="2"/>
      <c r="AH20" s="2"/>
    </row>
    <row r="21" spans="1:34" ht="15.75" thickBot="1" x14ac:dyDescent="0.3">
      <c r="A21" s="2"/>
      <c r="B21" s="2"/>
      <c r="C21" s="2"/>
      <c r="D21" s="2"/>
      <c r="E21" s="2"/>
      <c r="F21" s="2"/>
      <c r="G21" s="4">
        <v>11</v>
      </c>
      <c r="H21" s="96" t="s">
        <v>144</v>
      </c>
      <c r="I21" s="96"/>
      <c r="J21" s="96"/>
      <c r="K21" s="96"/>
      <c r="L21" s="4"/>
      <c r="M21" s="4">
        <v>200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4">
        <v>9</v>
      </c>
      <c r="Z21" s="96" t="s">
        <v>141</v>
      </c>
      <c r="AA21" s="96"/>
      <c r="AB21" s="96"/>
      <c r="AC21" s="96"/>
      <c r="AD21" s="4"/>
      <c r="AE21" s="4">
        <v>200</v>
      </c>
      <c r="AF21" s="2"/>
      <c r="AG21" s="2"/>
      <c r="AH21" s="2"/>
    </row>
    <row r="22" spans="1:34" ht="15.75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64">
        <f>SUM(M10:M21)</f>
        <v>3604</v>
      </c>
      <c r="N22" s="2"/>
      <c r="O22" s="2"/>
      <c r="P22" s="153"/>
      <c r="Q22" s="154" t="s">
        <v>246</v>
      </c>
      <c r="R22" s="154"/>
      <c r="S22" s="154"/>
      <c r="T22" s="153"/>
      <c r="U22" s="2"/>
      <c r="V22" s="2"/>
      <c r="W22" s="2"/>
      <c r="X22" s="2"/>
      <c r="Y22" s="4">
        <v>10</v>
      </c>
      <c r="Z22" s="110" t="s">
        <v>142</v>
      </c>
      <c r="AA22" s="110"/>
      <c r="AB22" s="110"/>
      <c r="AC22" s="110"/>
      <c r="AD22" s="4"/>
      <c r="AE22" s="4">
        <v>200</v>
      </c>
      <c r="AF22" s="2"/>
      <c r="AG22" s="2"/>
      <c r="AH22" s="2"/>
    </row>
    <row r="23" spans="1:34" ht="15.75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53"/>
      <c r="Q23" s="154"/>
      <c r="R23" s="154"/>
      <c r="S23" s="154"/>
      <c r="T23" s="153"/>
      <c r="U23" s="2"/>
      <c r="V23" s="2"/>
      <c r="W23" s="2"/>
      <c r="X23" s="2"/>
      <c r="Y23" s="4">
        <v>11</v>
      </c>
      <c r="Z23" s="110" t="s">
        <v>143</v>
      </c>
      <c r="AA23" s="110"/>
      <c r="AB23" s="110"/>
      <c r="AC23" s="110"/>
      <c r="AD23" s="4"/>
      <c r="AE23" s="4">
        <v>200</v>
      </c>
      <c r="AF23" s="2"/>
      <c r="AG23" s="2"/>
      <c r="AH23" s="2"/>
    </row>
    <row r="24" spans="1:34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55" t="s">
        <v>247</v>
      </c>
      <c r="Q24" s="155"/>
      <c r="R24" s="155"/>
      <c r="S24" s="155"/>
      <c r="T24" s="155"/>
      <c r="U24" s="2"/>
      <c r="V24" s="2"/>
      <c r="W24" s="2"/>
      <c r="X24" s="2"/>
      <c r="Y24" s="4">
        <v>12</v>
      </c>
      <c r="Z24" s="110" t="s">
        <v>144</v>
      </c>
      <c r="AA24" s="110"/>
      <c r="AB24" s="110"/>
      <c r="AC24" s="110"/>
      <c r="AD24" s="4"/>
      <c r="AE24" s="4">
        <v>200</v>
      </c>
      <c r="AF24" s="2"/>
      <c r="AG24" s="2"/>
      <c r="AH24" s="2"/>
    </row>
    <row r="25" spans="1:34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55"/>
      <c r="Q25" s="155"/>
      <c r="R25" s="155"/>
      <c r="S25" s="155"/>
      <c r="T25" s="155"/>
      <c r="U25" s="2"/>
      <c r="V25" s="2"/>
      <c r="W25" s="2"/>
      <c r="X25" s="2"/>
      <c r="Y25" s="4">
        <v>13</v>
      </c>
      <c r="Z25" s="110" t="s">
        <v>51</v>
      </c>
      <c r="AA25" s="110"/>
      <c r="AB25" s="110"/>
      <c r="AC25" s="110"/>
      <c r="AD25" s="4"/>
      <c r="AE25" s="31">
        <v>3498</v>
      </c>
      <c r="AF25" s="2"/>
      <c r="AG25" s="2"/>
      <c r="AH25" s="2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55"/>
      <c r="Q26" s="155"/>
      <c r="R26" s="155"/>
      <c r="S26" s="155"/>
      <c r="T26" s="155"/>
      <c r="U26" s="2"/>
      <c r="V26" s="2"/>
      <c r="W26" s="2"/>
      <c r="X26" s="2"/>
      <c r="Y26" s="2"/>
      <c r="Z26" s="2"/>
      <c r="AA26" s="2"/>
      <c r="AB26" s="2"/>
      <c r="AC26" s="2"/>
      <c r="AD26" s="2"/>
      <c r="AE26" s="64">
        <f>SUM(AE10:AE25)</f>
        <v>7502</v>
      </c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25" thickBot="1" x14ac:dyDescent="0.35">
      <c r="A32" s="2"/>
      <c r="B32" s="2"/>
      <c r="C32" s="2"/>
      <c r="D32" s="2"/>
      <c r="E32" s="2"/>
      <c r="F32" s="2"/>
      <c r="G32" s="3"/>
      <c r="H32" s="76" t="s">
        <v>21</v>
      </c>
      <c r="I32" s="76"/>
      <c r="J32" s="76"/>
      <c r="K32" s="76"/>
      <c r="L32" s="7"/>
      <c r="M32" s="10" t="s">
        <v>20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76" t="s">
        <v>21</v>
      </c>
      <c r="AA32" s="76"/>
      <c r="AB32" s="76"/>
      <c r="AC32" s="76"/>
      <c r="AD32" s="7"/>
      <c r="AE32" s="10" t="s">
        <v>20</v>
      </c>
      <c r="AF32" s="2"/>
      <c r="AG32" s="2"/>
      <c r="AH32" s="2"/>
    </row>
    <row r="33" spans="1:34" ht="16.5" thickTop="1" thickBot="1" x14ac:dyDescent="0.3">
      <c r="A33" s="2"/>
      <c r="B33" s="2"/>
      <c r="C33" s="2"/>
      <c r="D33" s="2"/>
      <c r="E33" s="2"/>
      <c r="F33" s="2"/>
      <c r="G33" s="4">
        <v>1</v>
      </c>
      <c r="H33" s="75" t="s">
        <v>148</v>
      </c>
      <c r="I33" s="75"/>
      <c r="J33" s="75"/>
      <c r="K33" s="75"/>
      <c r="L33" s="4"/>
      <c r="M33" s="4">
        <v>730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4">
        <v>1</v>
      </c>
      <c r="Z33" s="75" t="s">
        <v>153</v>
      </c>
      <c r="AA33" s="75"/>
      <c r="AB33" s="75"/>
      <c r="AC33" s="75"/>
      <c r="AD33" s="4"/>
      <c r="AE33" s="4">
        <v>990</v>
      </c>
      <c r="AF33" s="2"/>
      <c r="AG33" s="2"/>
      <c r="AH33" s="2"/>
    </row>
    <row r="34" spans="1:34" ht="15.75" customHeight="1" thickBot="1" x14ac:dyDescent="0.3">
      <c r="A34" s="2"/>
      <c r="B34" s="2"/>
      <c r="C34" s="2"/>
      <c r="D34" s="2"/>
      <c r="E34" s="2"/>
      <c r="F34" s="2"/>
      <c r="G34" s="4">
        <v>2</v>
      </c>
      <c r="H34" s="80" t="s">
        <v>149</v>
      </c>
      <c r="I34" s="80"/>
      <c r="J34" s="80"/>
      <c r="K34" s="80"/>
      <c r="L34" s="4"/>
      <c r="M34" s="4">
        <v>1000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4">
        <v>2</v>
      </c>
      <c r="Z34" s="96" t="s">
        <v>100</v>
      </c>
      <c r="AA34" s="96"/>
      <c r="AB34" s="96"/>
      <c r="AC34" s="96"/>
      <c r="AD34" s="4"/>
      <c r="AE34" s="4">
        <v>317</v>
      </c>
      <c r="AF34" s="2"/>
      <c r="AG34" s="2"/>
      <c r="AH34" s="2"/>
    </row>
    <row r="35" spans="1:34" ht="15.75" thickBot="1" x14ac:dyDescent="0.3">
      <c r="A35" s="2"/>
      <c r="B35" s="2"/>
      <c r="C35" s="2"/>
      <c r="D35" s="2"/>
      <c r="E35" s="2"/>
      <c r="F35" s="2"/>
      <c r="G35" s="4">
        <v>3</v>
      </c>
      <c r="H35" s="97" t="s">
        <v>150</v>
      </c>
      <c r="I35" s="97"/>
      <c r="J35" s="97"/>
      <c r="K35" s="97"/>
      <c r="L35" s="4"/>
      <c r="M35" s="4">
        <v>317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4">
        <v>3</v>
      </c>
      <c r="Z35" s="97" t="s">
        <v>150</v>
      </c>
      <c r="AA35" s="97"/>
      <c r="AB35" s="97"/>
      <c r="AC35" s="97"/>
      <c r="AD35" s="4"/>
      <c r="AE35" s="4">
        <v>317</v>
      </c>
      <c r="AF35" s="2"/>
      <c r="AG35" s="2"/>
      <c r="AH35" s="2"/>
    </row>
    <row r="36" spans="1:34" ht="15.75" thickBot="1" x14ac:dyDescent="0.3">
      <c r="A36" s="2"/>
      <c r="B36" s="2"/>
      <c r="C36" s="2"/>
      <c r="D36" s="2"/>
      <c r="E36" s="2"/>
      <c r="F36" s="2"/>
      <c r="G36" s="4">
        <v>4</v>
      </c>
      <c r="H36" s="22" t="s">
        <v>102</v>
      </c>
      <c r="I36" s="22"/>
      <c r="J36" s="22"/>
      <c r="K36" s="22"/>
      <c r="L36" s="4"/>
      <c r="M36" s="4">
        <v>317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4">
        <v>4</v>
      </c>
      <c r="Z36" s="22" t="s">
        <v>102</v>
      </c>
      <c r="AA36" s="22"/>
      <c r="AB36" s="22"/>
      <c r="AC36" s="22"/>
      <c r="AD36" s="4"/>
      <c r="AE36" s="4">
        <v>317</v>
      </c>
      <c r="AF36" s="2"/>
      <c r="AG36" s="2"/>
      <c r="AH36" s="2"/>
    </row>
    <row r="37" spans="1:34" ht="15.75" thickBot="1" x14ac:dyDescent="0.3">
      <c r="A37" s="2"/>
      <c r="B37" s="2"/>
      <c r="C37" s="2"/>
      <c r="D37" s="2"/>
      <c r="E37" s="2"/>
      <c r="F37" s="2"/>
      <c r="G37" s="4">
        <v>5</v>
      </c>
      <c r="H37" s="22" t="s">
        <v>103</v>
      </c>
      <c r="I37" s="22"/>
      <c r="J37" s="22"/>
      <c r="K37" s="22"/>
      <c r="L37" s="4"/>
      <c r="M37" s="4">
        <v>317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4">
        <v>5</v>
      </c>
      <c r="Z37" s="22" t="s">
        <v>103</v>
      </c>
      <c r="AA37" s="22"/>
      <c r="AB37" s="22"/>
      <c r="AC37" s="22"/>
      <c r="AD37" s="4"/>
      <c r="AE37" s="4">
        <v>317</v>
      </c>
      <c r="AF37" s="2"/>
      <c r="AG37" s="2"/>
      <c r="AH37" s="2"/>
    </row>
    <row r="38" spans="1:34" ht="15.75" thickBot="1" x14ac:dyDescent="0.3">
      <c r="A38" s="2"/>
      <c r="B38" s="2"/>
      <c r="C38" s="2"/>
      <c r="D38" s="2"/>
      <c r="E38" s="2"/>
      <c r="F38" s="2"/>
      <c r="G38" s="4">
        <v>6</v>
      </c>
      <c r="H38" s="75" t="s">
        <v>106</v>
      </c>
      <c r="I38" s="75"/>
      <c r="J38" s="75"/>
      <c r="K38" s="75"/>
      <c r="L38" s="4"/>
      <c r="M38" s="4">
        <v>320</v>
      </c>
      <c r="N38" s="2"/>
      <c r="O38" s="2"/>
      <c r="P38" s="2"/>
      <c r="Q38" s="2"/>
      <c r="R38" s="2"/>
      <c r="S38" s="2"/>
      <c r="T38" s="2"/>
      <c r="U38" s="2"/>
      <c r="V38" s="108" t="s">
        <v>156</v>
      </c>
      <c r="W38" s="108"/>
      <c r="X38" s="2"/>
      <c r="Y38" s="4">
        <v>6</v>
      </c>
      <c r="Z38" s="22" t="s">
        <v>104</v>
      </c>
      <c r="AA38" s="22"/>
      <c r="AB38" s="22"/>
      <c r="AC38" s="22"/>
      <c r="AD38" s="4"/>
      <c r="AE38" s="4">
        <v>330</v>
      </c>
      <c r="AF38" s="2"/>
      <c r="AG38" s="2"/>
      <c r="AH38" s="2"/>
    </row>
    <row r="39" spans="1:34" ht="15.75" customHeight="1" thickBot="1" x14ac:dyDescent="0.3">
      <c r="A39" s="2"/>
      <c r="B39" s="14"/>
      <c r="C39" s="2"/>
      <c r="D39" s="2"/>
      <c r="E39" s="2"/>
      <c r="F39" s="2"/>
      <c r="G39" s="98">
        <v>7</v>
      </c>
      <c r="H39" s="100" t="s">
        <v>98</v>
      </c>
      <c r="I39" s="100"/>
      <c r="J39" s="100"/>
      <c r="K39" s="100"/>
      <c r="L39" s="2"/>
      <c r="M39" s="2"/>
      <c r="N39" s="2"/>
      <c r="O39" s="2"/>
      <c r="P39" s="2"/>
      <c r="Q39" s="2"/>
      <c r="R39" s="2"/>
      <c r="S39" s="2"/>
      <c r="T39" s="14"/>
      <c r="U39" s="2"/>
      <c r="V39" s="2"/>
      <c r="W39" s="2"/>
      <c r="X39" s="2"/>
      <c r="Y39" s="38">
        <v>7</v>
      </c>
      <c r="Z39" s="22" t="s">
        <v>105</v>
      </c>
      <c r="AA39" s="22"/>
      <c r="AB39" s="22"/>
      <c r="AC39" s="22"/>
      <c r="AD39" s="43"/>
      <c r="AE39" s="4">
        <v>330</v>
      </c>
      <c r="AF39" s="2"/>
      <c r="AG39" s="2"/>
      <c r="AH39" s="2"/>
    </row>
    <row r="40" spans="1:34" ht="15.75" thickBot="1" x14ac:dyDescent="0.3">
      <c r="A40" s="2"/>
      <c r="B40" s="2"/>
      <c r="C40" s="2"/>
      <c r="D40" s="2"/>
      <c r="E40" s="2"/>
      <c r="F40" s="2"/>
      <c r="G40" s="99"/>
      <c r="H40" s="101"/>
      <c r="I40" s="101"/>
      <c r="J40" s="101"/>
      <c r="K40" s="101"/>
      <c r="L40" s="4"/>
      <c r="M40" s="4">
        <v>380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8">
        <v>8</v>
      </c>
      <c r="Z40" s="22" t="s">
        <v>106</v>
      </c>
      <c r="AA40" s="22"/>
      <c r="AB40" s="22"/>
      <c r="AC40" s="22"/>
      <c r="AD40" s="4"/>
      <c r="AE40" s="4">
        <v>320</v>
      </c>
      <c r="AF40" s="2"/>
      <c r="AG40" s="2"/>
      <c r="AH40" s="2"/>
    </row>
    <row r="41" spans="1:34" ht="15.75" thickBot="1" x14ac:dyDescent="0.3">
      <c r="A41" s="2"/>
      <c r="B41" s="2"/>
      <c r="C41" s="2"/>
      <c r="D41" s="2"/>
      <c r="E41" s="2"/>
      <c r="F41" s="2"/>
      <c r="G41" s="4">
        <v>8</v>
      </c>
      <c r="H41" s="96" t="s">
        <v>141</v>
      </c>
      <c r="I41" s="96"/>
      <c r="J41" s="96"/>
      <c r="K41" s="96"/>
      <c r="L41" s="4"/>
      <c r="M41" s="4">
        <v>200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8">
        <v>9</v>
      </c>
      <c r="Z41" s="96" t="s">
        <v>141</v>
      </c>
      <c r="AA41" s="96"/>
      <c r="AB41" s="96"/>
      <c r="AC41" s="96"/>
      <c r="AD41" s="4"/>
      <c r="AE41" s="4">
        <v>200</v>
      </c>
      <c r="AF41" s="2"/>
      <c r="AG41" s="2"/>
      <c r="AH41" s="2"/>
    </row>
    <row r="42" spans="1:34" ht="15.75" thickBot="1" x14ac:dyDescent="0.3">
      <c r="A42" s="2"/>
      <c r="B42" s="2"/>
      <c r="C42" s="2"/>
      <c r="D42" s="2"/>
      <c r="E42" s="2"/>
      <c r="F42" s="2"/>
      <c r="G42" s="4">
        <v>9</v>
      </c>
      <c r="H42" s="96" t="s">
        <v>142</v>
      </c>
      <c r="I42" s="96"/>
      <c r="J42" s="96"/>
      <c r="K42" s="96"/>
      <c r="L42" s="4"/>
      <c r="M42" s="4">
        <v>200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8">
        <v>10</v>
      </c>
      <c r="Z42" s="96" t="s">
        <v>142</v>
      </c>
      <c r="AA42" s="96"/>
      <c r="AB42" s="96"/>
      <c r="AC42" s="96"/>
      <c r="AD42" s="4"/>
      <c r="AE42" s="4">
        <v>200</v>
      </c>
      <c r="AF42" s="2"/>
      <c r="AG42" s="2"/>
      <c r="AH42" s="2"/>
    </row>
    <row r="43" spans="1:34" ht="15.75" thickBot="1" x14ac:dyDescent="0.3">
      <c r="A43" s="2"/>
      <c r="B43" s="2"/>
      <c r="C43" s="2"/>
      <c r="D43" s="2"/>
      <c r="E43" s="2"/>
      <c r="F43" s="2"/>
      <c r="G43" s="4">
        <v>10</v>
      </c>
      <c r="H43" s="96" t="s">
        <v>143</v>
      </c>
      <c r="I43" s="96"/>
      <c r="J43" s="96"/>
      <c r="K43" s="96"/>
      <c r="L43" s="4"/>
      <c r="M43" s="4">
        <v>200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8">
        <v>11</v>
      </c>
      <c r="Z43" s="96" t="s">
        <v>143</v>
      </c>
      <c r="AA43" s="96"/>
      <c r="AB43" s="96"/>
      <c r="AC43" s="96"/>
      <c r="AD43" s="4"/>
      <c r="AE43" s="4">
        <v>200</v>
      </c>
      <c r="AF43" s="2"/>
      <c r="AG43" s="2"/>
      <c r="AH43" s="2"/>
    </row>
    <row r="44" spans="1:34" ht="15.75" thickBot="1" x14ac:dyDescent="0.3">
      <c r="A44" s="2"/>
      <c r="B44" s="2"/>
      <c r="C44" s="2"/>
      <c r="D44" s="2"/>
      <c r="E44" s="2"/>
      <c r="F44" s="2"/>
      <c r="G44" s="4">
        <v>11</v>
      </c>
      <c r="H44" s="96" t="s">
        <v>144</v>
      </c>
      <c r="I44" s="96"/>
      <c r="J44" s="96"/>
      <c r="K44" s="96"/>
      <c r="L44" s="4"/>
      <c r="M44" s="4">
        <v>200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8">
        <v>12</v>
      </c>
      <c r="Z44" s="96" t="s">
        <v>144</v>
      </c>
      <c r="AA44" s="96"/>
      <c r="AB44" s="96"/>
      <c r="AC44" s="96"/>
      <c r="AD44" s="4"/>
      <c r="AE44" s="4">
        <v>200</v>
      </c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98">
        <v>12</v>
      </c>
      <c r="H45" s="111" t="s">
        <v>151</v>
      </c>
      <c r="I45" s="111"/>
      <c r="J45" s="111"/>
      <c r="K45" s="111"/>
      <c r="L45" s="82"/>
      <c r="M45" s="82">
        <v>200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98">
        <v>13</v>
      </c>
      <c r="Z45" s="111" t="s">
        <v>151</v>
      </c>
      <c r="AA45" s="111"/>
      <c r="AB45" s="111"/>
      <c r="AC45" s="111"/>
      <c r="AD45" s="82"/>
      <c r="AE45" s="82">
        <v>200</v>
      </c>
      <c r="AF45" s="2"/>
      <c r="AG45" s="2"/>
      <c r="AH45" s="2"/>
    </row>
    <row r="46" spans="1:34" ht="15.75" thickBot="1" x14ac:dyDescent="0.3">
      <c r="A46" s="2"/>
      <c r="B46" s="2"/>
      <c r="C46" s="2"/>
      <c r="D46" s="2"/>
      <c r="E46" s="2"/>
      <c r="F46" s="2"/>
      <c r="G46" s="99"/>
      <c r="H46" s="112"/>
      <c r="I46" s="112"/>
      <c r="J46" s="112"/>
      <c r="K46" s="112"/>
      <c r="L46" s="109"/>
      <c r="M46" s="10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99"/>
      <c r="Z46" s="112"/>
      <c r="AA46" s="112"/>
      <c r="AB46" s="112"/>
      <c r="AC46" s="112"/>
      <c r="AD46" s="109"/>
      <c r="AE46" s="109"/>
      <c r="AF46" s="2"/>
      <c r="AG46" s="2"/>
      <c r="AH46" s="2"/>
    </row>
    <row r="47" spans="1:34" ht="15" customHeight="1" thickBot="1" x14ac:dyDescent="0.3">
      <c r="A47" s="2"/>
      <c r="B47" s="2"/>
      <c r="C47" s="2"/>
      <c r="D47" s="2"/>
      <c r="E47" s="2"/>
      <c r="F47" s="2"/>
      <c r="G47" s="38">
        <v>13</v>
      </c>
      <c r="H47" s="40" t="s">
        <v>152</v>
      </c>
      <c r="I47" s="41"/>
      <c r="J47" s="41"/>
      <c r="K47" s="41"/>
      <c r="L47" s="42"/>
      <c r="M47" s="4">
        <v>220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8">
        <v>14</v>
      </c>
      <c r="Z47" s="110" t="s">
        <v>51</v>
      </c>
      <c r="AA47" s="110"/>
      <c r="AB47" s="110"/>
      <c r="AC47" s="110"/>
      <c r="AD47" s="4"/>
      <c r="AE47" s="4">
        <v>3498</v>
      </c>
      <c r="AF47" s="2"/>
      <c r="AG47" s="2"/>
      <c r="AH47" s="2"/>
    </row>
    <row r="48" spans="1:34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4">
        <f>SUM(M33:M47)</f>
        <v>4601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8">
        <v>15</v>
      </c>
      <c r="Z48" s="40" t="s">
        <v>49</v>
      </c>
      <c r="AA48" s="41"/>
      <c r="AB48" s="41"/>
      <c r="AC48" s="41"/>
      <c r="AD48" s="42"/>
      <c r="AE48" s="4">
        <v>317</v>
      </c>
      <c r="AF48" s="2"/>
      <c r="AG48" s="2"/>
      <c r="AH48" s="2"/>
    </row>
    <row r="49" spans="1:34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8">
        <v>16</v>
      </c>
      <c r="Z49" s="40" t="s">
        <v>154</v>
      </c>
      <c r="AA49" s="41"/>
      <c r="AB49" s="41"/>
      <c r="AC49" s="41"/>
      <c r="AD49" s="42"/>
      <c r="AE49" s="4">
        <v>1089</v>
      </c>
      <c r="AF49" s="2"/>
      <c r="AG49" s="2"/>
      <c r="AH49" s="2"/>
    </row>
    <row r="50" spans="1:34" ht="15.7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8">
        <v>17</v>
      </c>
      <c r="Z50" s="40" t="s">
        <v>7</v>
      </c>
      <c r="AA50" s="41"/>
      <c r="AB50" s="41"/>
      <c r="AC50" s="41"/>
      <c r="AD50" s="42"/>
      <c r="AE50" s="4">
        <v>238</v>
      </c>
      <c r="AF50" s="2"/>
      <c r="AG50" s="2"/>
      <c r="AH50" s="2"/>
    </row>
    <row r="51" spans="1:34" ht="15.7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8">
        <v>18</v>
      </c>
      <c r="Z51" s="40" t="s">
        <v>6</v>
      </c>
      <c r="AA51" s="41"/>
      <c r="AB51" s="41"/>
      <c r="AC51" s="41"/>
      <c r="AD51" s="42"/>
      <c r="AE51" s="4">
        <v>198</v>
      </c>
      <c r="AF51" s="2"/>
      <c r="AG51" s="2"/>
      <c r="AH51" s="2"/>
    </row>
    <row r="52" spans="1:34" ht="15.75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8">
        <v>19</v>
      </c>
      <c r="Z52" s="40" t="s">
        <v>73</v>
      </c>
      <c r="AA52" s="41"/>
      <c r="AB52" s="41"/>
      <c r="AC52" s="41"/>
      <c r="AD52" s="42"/>
      <c r="AE52" s="4">
        <v>158</v>
      </c>
      <c r="AF52" s="2"/>
      <c r="AG52" s="2"/>
      <c r="AH52" s="2"/>
    </row>
    <row r="53" spans="1:34" ht="15.75" thickBo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8">
        <v>20</v>
      </c>
      <c r="Z53" s="40" t="s">
        <v>155</v>
      </c>
      <c r="AA53" s="41"/>
      <c r="AB53" s="41"/>
      <c r="AC53" s="41"/>
      <c r="AD53" s="42"/>
      <c r="AE53" s="4">
        <v>297</v>
      </c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64">
        <f>SUM(AE33:AE53)</f>
        <v>10033</v>
      </c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20.25" thickBo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76" t="s">
        <v>21</v>
      </c>
      <c r="AA59" s="76"/>
      <c r="AB59" s="76"/>
      <c r="AC59" s="76"/>
      <c r="AD59" s="7"/>
      <c r="AE59" s="10" t="s">
        <v>20</v>
      </c>
      <c r="AF59" s="2"/>
      <c r="AG59" s="2"/>
      <c r="AH59" s="2"/>
    </row>
    <row r="60" spans="1:34" ht="15.75" thickTop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153"/>
      <c r="L60" s="154" t="s">
        <v>246</v>
      </c>
      <c r="M60" s="154"/>
      <c r="N60" s="154"/>
      <c r="O60" s="153"/>
      <c r="P60" s="2"/>
      <c r="Q60" s="2"/>
      <c r="R60" s="2"/>
      <c r="S60" s="2"/>
      <c r="T60" s="2"/>
      <c r="U60" s="2"/>
      <c r="V60" s="2"/>
      <c r="W60" s="2"/>
      <c r="X60" s="2"/>
      <c r="Y60" s="98">
        <v>1</v>
      </c>
      <c r="Z60" s="111" t="s">
        <v>158</v>
      </c>
      <c r="AA60" s="111"/>
      <c r="AB60" s="111"/>
      <c r="AC60" s="111"/>
      <c r="AD60" s="82"/>
      <c r="AE60" s="82">
        <v>1650</v>
      </c>
      <c r="AF60" s="2"/>
      <c r="AG60" s="2"/>
      <c r="AH60" s="2"/>
    </row>
    <row r="61" spans="1:34" ht="15.75" thickBo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153"/>
      <c r="L61" s="154"/>
      <c r="M61" s="154"/>
      <c r="N61" s="154"/>
      <c r="O61" s="153"/>
      <c r="P61" s="2"/>
      <c r="Q61" s="2"/>
      <c r="R61" s="2"/>
      <c r="S61" s="2"/>
      <c r="T61" s="2"/>
      <c r="U61" s="2"/>
      <c r="V61" s="108" t="s">
        <v>157</v>
      </c>
      <c r="W61" s="108"/>
      <c r="X61" s="2"/>
      <c r="Y61" s="99"/>
      <c r="Z61" s="112"/>
      <c r="AA61" s="112"/>
      <c r="AB61" s="112"/>
      <c r="AC61" s="112"/>
      <c r="AD61" s="109"/>
      <c r="AE61" s="109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155" t="s">
        <v>247</v>
      </c>
      <c r="L62" s="155"/>
      <c r="M62" s="155"/>
      <c r="N62" s="155"/>
      <c r="O62" s="155"/>
      <c r="P62" s="2"/>
      <c r="Q62" s="2"/>
      <c r="R62" s="2"/>
      <c r="S62" s="2"/>
      <c r="T62" s="2"/>
      <c r="U62" s="2"/>
      <c r="V62" s="2"/>
      <c r="W62" s="2"/>
      <c r="X62" s="2"/>
      <c r="Y62" s="98">
        <v>2</v>
      </c>
      <c r="Z62" s="111" t="s">
        <v>159</v>
      </c>
      <c r="AA62" s="111"/>
      <c r="AB62" s="111"/>
      <c r="AC62" s="111"/>
      <c r="AD62" s="82"/>
      <c r="AE62" s="82">
        <v>9650</v>
      </c>
      <c r="AF62" s="2"/>
      <c r="AG62" s="2"/>
      <c r="AH62" s="2"/>
    </row>
    <row r="63" spans="1:34" ht="15.75" thickBo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155"/>
      <c r="L63" s="155"/>
      <c r="M63" s="155"/>
      <c r="N63" s="155"/>
      <c r="O63" s="155"/>
      <c r="P63" s="2"/>
      <c r="Q63" s="2"/>
      <c r="R63" s="2"/>
      <c r="S63" s="2"/>
      <c r="T63" s="2"/>
      <c r="U63" s="2"/>
      <c r="V63" s="2"/>
      <c r="W63" s="2"/>
      <c r="X63" s="2"/>
      <c r="Y63" s="99"/>
      <c r="Z63" s="112"/>
      <c r="AA63" s="112"/>
      <c r="AB63" s="112"/>
      <c r="AC63" s="112"/>
      <c r="AD63" s="109"/>
      <c r="AE63" s="109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155"/>
      <c r="L64" s="155"/>
      <c r="M64" s="155"/>
      <c r="N64" s="155"/>
      <c r="O64" s="155"/>
      <c r="P64" s="2"/>
      <c r="Q64" s="2"/>
      <c r="R64" s="2"/>
      <c r="S64" s="2"/>
      <c r="T64" s="2"/>
      <c r="U64" s="2"/>
      <c r="V64" s="2"/>
      <c r="W64" s="2"/>
      <c r="X64" s="2"/>
      <c r="Y64" s="98">
        <v>3</v>
      </c>
      <c r="Z64" s="111" t="s">
        <v>160</v>
      </c>
      <c r="AA64" s="111"/>
      <c r="AB64" s="111"/>
      <c r="AC64" s="111"/>
      <c r="AD64" s="82"/>
      <c r="AE64" s="82">
        <v>5500</v>
      </c>
      <c r="AF64" s="2"/>
      <c r="AG64" s="2"/>
      <c r="AH64" s="2"/>
    </row>
    <row r="65" spans="1:34" ht="15.75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99"/>
      <c r="Z65" s="112"/>
      <c r="AA65" s="112"/>
      <c r="AB65" s="112"/>
      <c r="AC65" s="112"/>
      <c r="AD65" s="109"/>
      <c r="AE65" s="109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68">
        <f>SUM(AE60:AE66)</f>
        <v>16800</v>
      </c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</sheetData>
  <mergeCells count="77">
    <mergeCell ref="L60:N61"/>
    <mergeCell ref="K62:O64"/>
    <mergeCell ref="AE45:AE46"/>
    <mergeCell ref="Z47:AC47"/>
    <mergeCell ref="V61:W61"/>
    <mergeCell ref="AD60:AD61"/>
    <mergeCell ref="AE60:AE61"/>
    <mergeCell ref="Y60:Y61"/>
    <mergeCell ref="Z60:AC61"/>
    <mergeCell ref="Z59:AC59"/>
    <mergeCell ref="AE64:AE65"/>
    <mergeCell ref="AE62:AE63"/>
    <mergeCell ref="Y62:Y63"/>
    <mergeCell ref="Z62:AC63"/>
    <mergeCell ref="AD62:AD63"/>
    <mergeCell ref="AD45:AD46"/>
    <mergeCell ref="Z44:AC44"/>
    <mergeCell ref="Y45:Y46"/>
    <mergeCell ref="Z45:AC46"/>
    <mergeCell ref="Y64:Y65"/>
    <mergeCell ref="Z64:AC65"/>
    <mergeCell ref="AD64:AD65"/>
    <mergeCell ref="G45:G46"/>
    <mergeCell ref="H45:K46"/>
    <mergeCell ref="Z42:AC42"/>
    <mergeCell ref="M45:M46"/>
    <mergeCell ref="Z43:AC43"/>
    <mergeCell ref="H42:K42"/>
    <mergeCell ref="L45:L46"/>
    <mergeCell ref="Z22:AC22"/>
    <mergeCell ref="Z23:AC23"/>
    <mergeCell ref="Z24:AC24"/>
    <mergeCell ref="Z25:AC25"/>
    <mergeCell ref="Z32:AC32"/>
    <mergeCell ref="Z33:AC33"/>
    <mergeCell ref="H43:K43"/>
    <mergeCell ref="H44:K44"/>
    <mergeCell ref="H41:K41"/>
    <mergeCell ref="Q22:S23"/>
    <mergeCell ref="P24:T26"/>
    <mergeCell ref="Z35:AC35"/>
    <mergeCell ref="Z41:AC41"/>
    <mergeCell ref="H13:K13"/>
    <mergeCell ref="Z9:AC9"/>
    <mergeCell ref="Z10:AC10"/>
    <mergeCell ref="Z11:AC11"/>
    <mergeCell ref="H9:K9"/>
    <mergeCell ref="H38:K38"/>
    <mergeCell ref="H32:K32"/>
    <mergeCell ref="H35:K35"/>
    <mergeCell ref="V38:W38"/>
    <mergeCell ref="G39:G40"/>
    <mergeCell ref="H39:K40"/>
    <mergeCell ref="H19:K19"/>
    <mergeCell ref="H20:K20"/>
    <mergeCell ref="H21:K21"/>
    <mergeCell ref="A1:AH5"/>
    <mergeCell ref="H10:K10"/>
    <mergeCell ref="H11:K11"/>
    <mergeCell ref="H12:K12"/>
    <mergeCell ref="AE12:AE13"/>
    <mergeCell ref="G16:G17"/>
    <mergeCell ref="H16:K17"/>
    <mergeCell ref="Z21:AC21"/>
    <mergeCell ref="Z19:AC20"/>
    <mergeCell ref="H18:K18"/>
    <mergeCell ref="Z18:AC18"/>
    <mergeCell ref="Y19:Y20"/>
    <mergeCell ref="H15:K15"/>
    <mergeCell ref="H33:K33"/>
    <mergeCell ref="H34:K34"/>
    <mergeCell ref="Z34:AC34"/>
    <mergeCell ref="H14:K14"/>
    <mergeCell ref="Z12:AC12"/>
    <mergeCell ref="Z13:AC13"/>
    <mergeCell ref="M12:M13"/>
    <mergeCell ref="Z14:AC14"/>
  </mergeCells>
  <phoneticPr fontId="19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J318"/>
  <sheetViews>
    <sheetView zoomScale="80" zoomScaleNormal="80" workbookViewId="0">
      <selection activeCell="N27" sqref="N27:R31"/>
    </sheetView>
  </sheetViews>
  <sheetFormatPr defaultRowHeight="15" x14ac:dyDescent="0.25"/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ht="20.25" thickBot="1" x14ac:dyDescent="0.35">
      <c r="A10" s="2"/>
      <c r="B10" s="2"/>
      <c r="C10" s="2"/>
      <c r="D10" s="2"/>
      <c r="E10" s="2"/>
      <c r="F10" s="2"/>
      <c r="G10" s="3"/>
      <c r="H10" s="76" t="s">
        <v>21</v>
      </c>
      <c r="I10" s="76"/>
      <c r="J10" s="76"/>
      <c r="K10" s="76"/>
      <c r="L10" s="7"/>
      <c r="M10" s="10" t="s">
        <v>20</v>
      </c>
      <c r="N10" s="2"/>
      <c r="O10" s="2"/>
      <c r="P10" s="2"/>
      <c r="Q10" s="2"/>
      <c r="R10" s="2"/>
      <c r="S10" s="2"/>
      <c r="T10" s="2"/>
      <c r="U10" s="2"/>
      <c r="V10" s="2"/>
      <c r="W10" s="3"/>
      <c r="X10" s="76" t="s">
        <v>21</v>
      </c>
      <c r="Y10" s="76"/>
      <c r="Z10" s="76"/>
      <c r="AA10" s="76"/>
      <c r="AB10" s="7"/>
      <c r="AC10" s="10" t="s">
        <v>20</v>
      </c>
      <c r="AD10" s="2"/>
      <c r="AE10" s="2"/>
      <c r="AF10" s="2"/>
      <c r="AG10" s="2"/>
      <c r="AH10" s="2"/>
    </row>
    <row r="11" spans="1:36" ht="16.5" thickTop="1" thickBot="1" x14ac:dyDescent="0.3">
      <c r="A11" s="2"/>
      <c r="B11" s="2"/>
      <c r="C11" s="2"/>
      <c r="D11" s="2"/>
      <c r="E11" s="2"/>
      <c r="F11" s="2"/>
      <c r="G11" s="4">
        <v>1</v>
      </c>
      <c r="H11" s="75" t="s">
        <v>3</v>
      </c>
      <c r="I11" s="75"/>
      <c r="J11" s="75"/>
      <c r="K11" s="75"/>
      <c r="L11" s="4"/>
      <c r="M11" s="4">
        <v>396</v>
      </c>
      <c r="N11" s="2"/>
      <c r="O11" s="2"/>
      <c r="P11" s="2"/>
      <c r="Q11" s="2"/>
      <c r="R11" s="2"/>
      <c r="S11" s="2"/>
      <c r="T11" s="2"/>
      <c r="U11" s="2"/>
      <c r="V11" s="2"/>
      <c r="W11" s="4">
        <v>1</v>
      </c>
      <c r="X11" s="75" t="s">
        <v>3</v>
      </c>
      <c r="Y11" s="75"/>
      <c r="Z11" s="75"/>
      <c r="AA11" s="75"/>
      <c r="AB11" s="4"/>
      <c r="AC11" s="4">
        <v>396</v>
      </c>
      <c r="AD11" s="2"/>
      <c r="AE11" s="2"/>
      <c r="AF11" s="2"/>
      <c r="AG11" s="2"/>
      <c r="AH11" s="2"/>
    </row>
    <row r="12" spans="1:36" ht="15.75" thickBot="1" x14ac:dyDescent="0.3">
      <c r="A12" s="2"/>
      <c r="B12" s="2"/>
      <c r="C12" s="2"/>
      <c r="D12" s="2"/>
      <c r="E12" s="2"/>
      <c r="F12" s="2"/>
      <c r="G12" s="4">
        <v>2</v>
      </c>
      <c r="H12" s="75" t="s">
        <v>1</v>
      </c>
      <c r="I12" s="75"/>
      <c r="J12" s="75"/>
      <c r="K12" s="75"/>
      <c r="L12" s="4"/>
      <c r="M12" s="4">
        <v>122</v>
      </c>
      <c r="N12" s="2"/>
      <c r="O12" s="2"/>
      <c r="P12" s="2"/>
      <c r="Q12" s="2"/>
      <c r="R12" s="2"/>
      <c r="S12" s="2"/>
      <c r="T12" s="2"/>
      <c r="U12" s="2"/>
      <c r="V12" s="2"/>
      <c r="W12" s="4">
        <v>2</v>
      </c>
      <c r="X12" s="75" t="s">
        <v>1</v>
      </c>
      <c r="Y12" s="75"/>
      <c r="Z12" s="75"/>
      <c r="AA12" s="75"/>
      <c r="AB12" s="4"/>
      <c r="AC12" s="4">
        <v>122</v>
      </c>
      <c r="AD12" s="2"/>
      <c r="AE12" s="2"/>
      <c r="AF12" s="2"/>
      <c r="AG12" s="2"/>
      <c r="AH12" s="2"/>
    </row>
    <row r="13" spans="1:36" ht="15.75" thickBot="1" x14ac:dyDescent="0.3">
      <c r="A13" s="2"/>
      <c r="B13" s="2"/>
      <c r="C13" s="2"/>
      <c r="D13" s="2"/>
      <c r="E13" s="2"/>
      <c r="F13" s="2"/>
      <c r="G13" s="4">
        <v>3</v>
      </c>
      <c r="H13" s="75" t="s">
        <v>36</v>
      </c>
      <c r="I13" s="75"/>
      <c r="J13" s="75"/>
      <c r="K13" s="75"/>
      <c r="L13" s="4"/>
      <c r="M13" s="4">
        <v>420</v>
      </c>
      <c r="N13" s="2"/>
      <c r="O13" s="2"/>
      <c r="P13" s="2"/>
      <c r="Q13" s="2"/>
      <c r="R13" s="2"/>
      <c r="S13" s="2"/>
      <c r="T13" s="2"/>
      <c r="U13" s="2"/>
      <c r="V13" s="2"/>
      <c r="W13" s="4">
        <v>3</v>
      </c>
      <c r="X13" s="75" t="s">
        <v>36</v>
      </c>
      <c r="Y13" s="75"/>
      <c r="Z13" s="75"/>
      <c r="AA13" s="75"/>
      <c r="AB13" s="4"/>
      <c r="AC13" s="4">
        <v>420</v>
      </c>
      <c r="AD13" s="2"/>
      <c r="AE13" s="2"/>
      <c r="AF13" s="2"/>
      <c r="AG13" s="2"/>
      <c r="AH13" s="2"/>
    </row>
    <row r="14" spans="1:36" ht="15.75" thickBot="1" x14ac:dyDescent="0.3">
      <c r="A14" s="2"/>
      <c r="B14" s="2"/>
      <c r="C14" s="2"/>
      <c r="D14" s="2"/>
      <c r="E14" s="2"/>
      <c r="F14" s="2"/>
      <c r="G14" s="4">
        <v>4</v>
      </c>
      <c r="H14" s="75" t="s">
        <v>11</v>
      </c>
      <c r="I14" s="75"/>
      <c r="J14" s="75"/>
      <c r="K14" s="75"/>
      <c r="L14" s="4"/>
      <c r="M14" s="4">
        <v>145</v>
      </c>
      <c r="N14" s="2"/>
      <c r="O14" s="2"/>
      <c r="P14" s="2"/>
      <c r="Q14" s="2"/>
      <c r="R14" s="2"/>
      <c r="S14" s="2"/>
      <c r="T14" s="2"/>
      <c r="U14" s="2"/>
      <c r="V14" s="2"/>
      <c r="W14" s="4">
        <v>4</v>
      </c>
      <c r="X14" s="75" t="s">
        <v>11</v>
      </c>
      <c r="Y14" s="75"/>
      <c r="Z14" s="75"/>
      <c r="AA14" s="75"/>
      <c r="AB14" s="4"/>
      <c r="AC14" s="4">
        <v>145</v>
      </c>
      <c r="AD14" s="2"/>
      <c r="AE14" s="2"/>
      <c r="AF14" s="2"/>
      <c r="AG14" s="2"/>
      <c r="AH14" s="2"/>
    </row>
    <row r="15" spans="1:36" ht="15.75" thickBot="1" x14ac:dyDescent="0.3">
      <c r="A15" s="2"/>
      <c r="B15" s="2"/>
      <c r="C15" s="2"/>
      <c r="D15" s="2"/>
      <c r="E15" s="2"/>
      <c r="F15" s="2"/>
      <c r="G15" s="4">
        <v>5</v>
      </c>
      <c r="H15" s="75" t="s">
        <v>12</v>
      </c>
      <c r="I15" s="75"/>
      <c r="J15" s="75"/>
      <c r="K15" s="75"/>
      <c r="L15" s="4"/>
      <c r="M15" s="4">
        <v>176</v>
      </c>
      <c r="N15" s="2"/>
      <c r="O15" s="2"/>
      <c r="P15" s="2"/>
      <c r="Q15" s="2"/>
      <c r="R15" s="2"/>
      <c r="S15" s="2"/>
      <c r="T15" s="2"/>
      <c r="U15" s="2"/>
      <c r="V15" s="2"/>
      <c r="W15" s="4">
        <v>5</v>
      </c>
      <c r="X15" s="75" t="s">
        <v>12</v>
      </c>
      <c r="Y15" s="75"/>
      <c r="Z15" s="75"/>
      <c r="AA15" s="75"/>
      <c r="AB15" s="4"/>
      <c r="AC15" s="4">
        <v>176</v>
      </c>
      <c r="AD15" s="2"/>
      <c r="AE15" s="2"/>
      <c r="AF15" s="2"/>
      <c r="AG15" s="2"/>
      <c r="AH15" s="2"/>
    </row>
    <row r="16" spans="1:36" ht="16.5" thickBot="1" x14ac:dyDescent="0.3">
      <c r="A16" s="2"/>
      <c r="B16" s="14"/>
      <c r="C16" s="2"/>
      <c r="D16" s="2"/>
      <c r="E16" s="2"/>
      <c r="F16" s="2"/>
      <c r="G16" s="4">
        <v>6</v>
      </c>
      <c r="H16" s="75" t="s">
        <v>13</v>
      </c>
      <c r="I16" s="75"/>
      <c r="J16" s="75"/>
      <c r="K16" s="75"/>
      <c r="L16" s="4"/>
      <c r="M16" s="4">
        <v>158</v>
      </c>
      <c r="N16" s="2"/>
      <c r="O16" s="2"/>
      <c r="P16" s="2"/>
      <c r="Q16" s="2"/>
      <c r="R16" s="14"/>
      <c r="S16" s="2"/>
      <c r="T16" s="2"/>
      <c r="U16" s="2"/>
      <c r="V16" s="2"/>
      <c r="W16" s="4">
        <v>6</v>
      </c>
      <c r="X16" s="75" t="s">
        <v>13</v>
      </c>
      <c r="Y16" s="75"/>
      <c r="Z16" s="75"/>
      <c r="AA16" s="75"/>
      <c r="AB16" s="4"/>
      <c r="AC16" s="4">
        <v>158</v>
      </c>
      <c r="AD16" s="2"/>
      <c r="AE16" s="2"/>
      <c r="AF16" s="2"/>
      <c r="AG16" s="2"/>
      <c r="AH16" s="2"/>
    </row>
    <row r="17" spans="1:34" ht="15.75" thickBot="1" x14ac:dyDescent="0.3">
      <c r="A17" s="2"/>
      <c r="B17" s="2"/>
      <c r="C17" s="2"/>
      <c r="D17" s="2"/>
      <c r="E17" s="2"/>
      <c r="F17" s="2"/>
      <c r="G17" s="4">
        <v>7</v>
      </c>
      <c r="H17" s="75" t="s">
        <v>14</v>
      </c>
      <c r="I17" s="75"/>
      <c r="J17" s="75"/>
      <c r="K17" s="75"/>
      <c r="L17" s="4"/>
      <c r="M17" s="4">
        <v>145</v>
      </c>
      <c r="N17" s="2"/>
      <c r="O17" s="2"/>
      <c r="P17" s="2"/>
      <c r="Q17" s="2"/>
      <c r="R17" s="2"/>
      <c r="S17" s="2"/>
      <c r="T17" s="2"/>
      <c r="U17" s="2"/>
      <c r="V17" s="2"/>
      <c r="W17" s="4">
        <v>7</v>
      </c>
      <c r="X17" s="75" t="s">
        <v>14</v>
      </c>
      <c r="Y17" s="75"/>
      <c r="Z17" s="75"/>
      <c r="AA17" s="75"/>
      <c r="AB17" s="4"/>
      <c r="AC17" s="4">
        <v>145</v>
      </c>
      <c r="AD17" s="2"/>
      <c r="AE17" s="2"/>
      <c r="AF17" s="2"/>
      <c r="AG17" s="2"/>
      <c r="AH17" s="2"/>
    </row>
    <row r="18" spans="1:34" ht="15.75" thickBot="1" x14ac:dyDescent="0.3">
      <c r="A18" s="2"/>
      <c r="B18" s="2"/>
      <c r="C18" s="2"/>
      <c r="D18" s="2"/>
      <c r="E18" s="2"/>
      <c r="F18" s="2"/>
      <c r="G18" s="4">
        <v>8</v>
      </c>
      <c r="H18" s="80" t="s">
        <v>100</v>
      </c>
      <c r="I18" s="80"/>
      <c r="J18" s="80"/>
      <c r="K18" s="80"/>
      <c r="L18" s="4"/>
      <c r="M18" s="4">
        <v>317</v>
      </c>
      <c r="N18" s="2"/>
      <c r="O18" s="2"/>
      <c r="P18" s="2"/>
      <c r="Q18" s="2"/>
      <c r="R18" s="2"/>
      <c r="S18" s="2"/>
      <c r="T18" s="2"/>
      <c r="U18" s="2"/>
      <c r="V18" s="2"/>
      <c r="W18" s="4">
        <v>8</v>
      </c>
      <c r="X18" s="80" t="s">
        <v>100</v>
      </c>
      <c r="Y18" s="80"/>
      <c r="Z18" s="80"/>
      <c r="AA18" s="80"/>
      <c r="AB18" s="4"/>
      <c r="AC18" s="4">
        <v>317</v>
      </c>
      <c r="AD18" s="2"/>
      <c r="AE18" s="2"/>
      <c r="AF18" s="2"/>
      <c r="AG18" s="2"/>
      <c r="AH18" s="2"/>
    </row>
    <row r="19" spans="1:34" ht="15.75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64">
        <f>SUM(M11:M18)</f>
        <v>1879</v>
      </c>
      <c r="N19" s="2"/>
      <c r="O19" s="2"/>
      <c r="P19" s="2"/>
      <c r="Q19" s="2"/>
      <c r="R19" s="2"/>
      <c r="S19" s="2"/>
      <c r="T19" s="2"/>
      <c r="U19" s="2"/>
      <c r="V19" s="2"/>
      <c r="W19" s="4">
        <v>9</v>
      </c>
      <c r="X19" s="75" t="s">
        <v>139</v>
      </c>
      <c r="Y19" s="75"/>
      <c r="Z19" s="75"/>
      <c r="AA19" s="75"/>
      <c r="AB19" s="4"/>
      <c r="AC19" s="4">
        <v>693</v>
      </c>
      <c r="AD19" s="2"/>
      <c r="AE19" s="2"/>
      <c r="AF19" s="2"/>
      <c r="AG19" s="2"/>
      <c r="AH19" s="2"/>
    </row>
    <row r="20" spans="1:34" ht="15.75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">
        <v>10</v>
      </c>
      <c r="X20" s="75" t="s">
        <v>140</v>
      </c>
      <c r="Y20" s="75"/>
      <c r="Z20" s="75"/>
      <c r="AA20" s="75"/>
      <c r="AB20" s="4"/>
      <c r="AC20" s="4">
        <v>330</v>
      </c>
      <c r="AD20" s="2"/>
      <c r="AE20" s="2"/>
      <c r="AF20" s="2"/>
      <c r="AG20" s="2"/>
      <c r="AH20" s="2"/>
    </row>
    <row r="21" spans="1:34" ht="15.75" thickBo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">
        <v>11</v>
      </c>
      <c r="X21" s="75" t="s">
        <v>103</v>
      </c>
      <c r="Y21" s="75"/>
      <c r="Z21" s="75"/>
      <c r="AA21" s="75"/>
      <c r="AB21" s="4"/>
      <c r="AC21" s="4">
        <v>317</v>
      </c>
      <c r="AD21" s="2"/>
      <c r="AE21" s="2"/>
      <c r="AF21" s="2"/>
      <c r="AG21" s="2"/>
      <c r="AH21" s="2"/>
    </row>
    <row r="22" spans="1:34" ht="15.75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">
        <v>12</v>
      </c>
      <c r="X22" s="75" t="s">
        <v>127</v>
      </c>
      <c r="Y22" s="75"/>
      <c r="Z22" s="75"/>
      <c r="AA22" s="75"/>
      <c r="AB22" s="4"/>
      <c r="AC22" s="4">
        <v>450</v>
      </c>
      <c r="AD22" s="2"/>
      <c r="AE22" s="2"/>
      <c r="AF22" s="2"/>
      <c r="AG22" s="2"/>
      <c r="AH22" s="2"/>
    </row>
    <row r="23" spans="1:3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64">
        <f>SUM(AC11:AC22)</f>
        <v>3669</v>
      </c>
      <c r="AD23" s="2"/>
      <c r="AE23" s="2"/>
      <c r="AF23" s="2"/>
      <c r="AG23" s="2"/>
      <c r="AH23" s="2"/>
    </row>
    <row r="24" spans="1:3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53"/>
      <c r="O27" s="154" t="s">
        <v>246</v>
      </c>
      <c r="P27" s="154"/>
      <c r="Q27" s="154"/>
      <c r="R27" s="15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53"/>
      <c r="O28" s="154"/>
      <c r="P28" s="154"/>
      <c r="Q28" s="154"/>
      <c r="R28" s="15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55" t="s">
        <v>247</v>
      </c>
      <c r="O29" s="155"/>
      <c r="P29" s="155"/>
      <c r="Q29" s="155"/>
      <c r="R29" s="15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55"/>
      <c r="O30" s="155"/>
      <c r="P30" s="155"/>
      <c r="Q30" s="155"/>
      <c r="R30" s="15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55"/>
      <c r="O31" s="155"/>
      <c r="P31" s="155"/>
      <c r="Q31" s="155"/>
      <c r="R31" s="15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</sheetData>
  <mergeCells count="25">
    <mergeCell ref="O27:Q28"/>
    <mergeCell ref="N29:R31"/>
    <mergeCell ref="H14:K14"/>
    <mergeCell ref="A1:AH5"/>
    <mergeCell ref="H10:K10"/>
    <mergeCell ref="H11:K11"/>
    <mergeCell ref="H12:K12"/>
    <mergeCell ref="H13:K13"/>
    <mergeCell ref="H15:K15"/>
    <mergeCell ref="H16:K16"/>
    <mergeCell ref="X21:AA21"/>
    <mergeCell ref="X17:AA17"/>
    <mergeCell ref="X18:AA18"/>
    <mergeCell ref="X19:AA19"/>
    <mergeCell ref="X20:AA20"/>
    <mergeCell ref="H17:K17"/>
    <mergeCell ref="H18:K18"/>
    <mergeCell ref="X22:AA22"/>
    <mergeCell ref="X10:AA10"/>
    <mergeCell ref="X11:AA11"/>
    <mergeCell ref="X12:AA12"/>
    <mergeCell ref="X13:AA13"/>
    <mergeCell ref="X14:AA14"/>
    <mergeCell ref="X15:AA15"/>
    <mergeCell ref="X16:AA16"/>
  </mergeCells>
  <phoneticPr fontId="19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J462"/>
  <sheetViews>
    <sheetView zoomScale="80" zoomScaleNormal="80" workbookViewId="0">
      <selection activeCell="N15" sqref="N15:R19"/>
    </sheetView>
  </sheetViews>
  <sheetFormatPr defaultRowHeight="15" x14ac:dyDescent="0.25"/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20.25" thickBot="1" x14ac:dyDescent="0.35">
      <c r="A9" s="2"/>
      <c r="B9" s="2"/>
      <c r="C9" s="19"/>
      <c r="D9" s="91" t="s">
        <v>21</v>
      </c>
      <c r="E9" s="91"/>
      <c r="F9" s="91"/>
      <c r="G9" s="91"/>
      <c r="H9" s="20"/>
      <c r="I9" s="21" t="s">
        <v>20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ht="16.5" thickTop="1" thickBot="1" x14ac:dyDescent="0.3">
      <c r="A10" s="2"/>
      <c r="B10" s="2"/>
      <c r="C10" s="17">
        <v>1</v>
      </c>
      <c r="D10" s="92" t="s">
        <v>3</v>
      </c>
      <c r="E10" s="92"/>
      <c r="F10" s="92"/>
      <c r="G10" s="92"/>
      <c r="H10" s="17"/>
      <c r="I10" s="17">
        <v>396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 ht="15.75" thickBot="1" x14ac:dyDescent="0.3">
      <c r="A11" s="2"/>
      <c r="B11" s="2"/>
      <c r="C11" s="17">
        <v>2</v>
      </c>
      <c r="D11" s="88" t="s">
        <v>22</v>
      </c>
      <c r="E11" s="88"/>
      <c r="F11" s="88"/>
      <c r="G11" s="88"/>
      <c r="H11" s="17"/>
      <c r="I11" s="17">
        <v>238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 ht="15.75" thickBot="1" x14ac:dyDescent="0.3">
      <c r="A12" s="2"/>
      <c r="B12" s="2"/>
      <c r="C12" s="17">
        <v>3</v>
      </c>
      <c r="D12" s="22" t="s">
        <v>94</v>
      </c>
      <c r="E12" s="22"/>
      <c r="F12" s="22"/>
      <c r="G12" s="22"/>
      <c r="H12" s="17"/>
      <c r="I12" s="17">
        <v>413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6" ht="15.75" thickBot="1" x14ac:dyDescent="0.3">
      <c r="A13" s="2"/>
      <c r="B13" s="2"/>
      <c r="C13" s="17">
        <v>4</v>
      </c>
      <c r="D13" s="22" t="s">
        <v>117</v>
      </c>
      <c r="E13" s="22"/>
      <c r="F13" s="22"/>
      <c r="G13" s="22"/>
      <c r="H13" s="17"/>
      <c r="I13" s="17">
        <v>495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6" ht="15.75" thickBot="1" x14ac:dyDescent="0.3">
      <c r="A14" s="2"/>
      <c r="B14" s="2"/>
      <c r="C14" s="17">
        <v>5</v>
      </c>
      <c r="D14" s="22" t="s">
        <v>118</v>
      </c>
      <c r="E14" s="22"/>
      <c r="F14" s="22"/>
      <c r="G14" s="22"/>
      <c r="H14" s="17"/>
      <c r="I14" s="17">
        <v>550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6" ht="15.75" thickBot="1" x14ac:dyDescent="0.3">
      <c r="A15" s="2"/>
      <c r="B15" s="2"/>
      <c r="C15" s="17">
        <v>6</v>
      </c>
      <c r="D15" s="22" t="s">
        <v>119</v>
      </c>
      <c r="E15" s="22"/>
      <c r="F15" s="22"/>
      <c r="G15" s="22"/>
      <c r="H15" s="17"/>
      <c r="I15" s="17">
        <v>450</v>
      </c>
      <c r="J15" s="2"/>
      <c r="K15" s="2"/>
      <c r="L15" s="2"/>
      <c r="M15" s="2"/>
      <c r="N15" s="153"/>
      <c r="O15" s="154" t="s">
        <v>246</v>
      </c>
      <c r="P15" s="154"/>
      <c r="Q15" s="154"/>
      <c r="R15" s="15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6.5" thickBot="1" x14ac:dyDescent="0.3">
      <c r="A16" s="2"/>
      <c r="B16" s="14"/>
      <c r="C16" s="17">
        <v>7</v>
      </c>
      <c r="D16" s="22" t="s">
        <v>120</v>
      </c>
      <c r="E16" s="22"/>
      <c r="F16" s="22"/>
      <c r="G16" s="22"/>
      <c r="H16" s="17"/>
      <c r="I16" s="17">
        <v>610</v>
      </c>
      <c r="J16" s="2"/>
      <c r="K16" s="2"/>
      <c r="L16" s="2"/>
      <c r="M16" s="2"/>
      <c r="N16" s="153"/>
      <c r="O16" s="154"/>
      <c r="P16" s="154"/>
      <c r="Q16" s="154"/>
      <c r="R16" s="15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75" thickBot="1" x14ac:dyDescent="0.3">
      <c r="A17" s="2"/>
      <c r="B17" s="2"/>
      <c r="C17" s="17">
        <v>8</v>
      </c>
      <c r="D17" s="22" t="s">
        <v>121</v>
      </c>
      <c r="E17" s="22"/>
      <c r="F17" s="22"/>
      <c r="G17" s="22"/>
      <c r="H17" s="17"/>
      <c r="I17" s="17">
        <v>990</v>
      </c>
      <c r="J17" s="2"/>
      <c r="K17" s="2"/>
      <c r="L17" s="2"/>
      <c r="M17" s="2"/>
      <c r="N17" s="155" t="s">
        <v>247</v>
      </c>
      <c r="O17" s="155"/>
      <c r="P17" s="155"/>
      <c r="Q17" s="155"/>
      <c r="R17" s="15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2"/>
      <c r="B18" s="2"/>
      <c r="C18" s="2"/>
      <c r="D18" s="2"/>
      <c r="E18" s="2"/>
      <c r="F18" s="2"/>
      <c r="G18" s="2"/>
      <c r="H18" s="2"/>
      <c r="I18" s="64">
        <f>SUM(I10:I17)</f>
        <v>4142</v>
      </c>
      <c r="J18" s="2"/>
      <c r="K18" s="2"/>
      <c r="L18" s="2"/>
      <c r="M18" s="2"/>
      <c r="N18" s="155"/>
      <c r="O18" s="155"/>
      <c r="P18" s="155"/>
      <c r="Q18" s="155"/>
      <c r="R18" s="15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5"/>
      <c r="O19" s="155"/>
      <c r="P19" s="155"/>
      <c r="Q19" s="155"/>
      <c r="R19" s="15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</sheetData>
  <mergeCells count="6">
    <mergeCell ref="N17:R19"/>
    <mergeCell ref="A1:AH5"/>
    <mergeCell ref="D9:G9"/>
    <mergeCell ref="D10:G10"/>
    <mergeCell ref="D11:G11"/>
    <mergeCell ref="O15:Q16"/>
  </mergeCells>
  <phoneticPr fontId="19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J96"/>
  <sheetViews>
    <sheetView topLeftCell="B1" zoomScale="80" zoomScaleNormal="80" workbookViewId="0">
      <selection activeCell="N16" sqref="N16:R20"/>
    </sheetView>
  </sheetViews>
  <sheetFormatPr defaultRowHeight="15" x14ac:dyDescent="0.25"/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20.25" thickBot="1" x14ac:dyDescent="0.35">
      <c r="A9" s="2"/>
      <c r="B9" s="2"/>
      <c r="C9" s="3"/>
      <c r="D9" s="76" t="s">
        <v>21</v>
      </c>
      <c r="E9" s="76"/>
      <c r="F9" s="76"/>
      <c r="G9" s="76"/>
      <c r="H9" s="7"/>
      <c r="I9" s="10" t="s">
        <v>20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ht="16.5" thickTop="1" thickBot="1" x14ac:dyDescent="0.3">
      <c r="A10" s="2"/>
      <c r="B10" s="2"/>
      <c r="C10" s="4">
        <v>1</v>
      </c>
      <c r="D10" s="75" t="s">
        <v>3</v>
      </c>
      <c r="E10" s="75"/>
      <c r="F10" s="75"/>
      <c r="G10" s="75"/>
      <c r="H10" s="4"/>
      <c r="I10" s="4">
        <v>396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 ht="15.75" thickBot="1" x14ac:dyDescent="0.3">
      <c r="A11" s="2"/>
      <c r="B11" s="2"/>
      <c r="C11" s="4">
        <v>2</v>
      </c>
      <c r="D11" s="80" t="s">
        <v>24</v>
      </c>
      <c r="E11" s="80"/>
      <c r="F11" s="80"/>
      <c r="G11" s="80"/>
      <c r="H11" s="4"/>
      <c r="I11" s="4">
        <v>198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 ht="15.75" thickBot="1" x14ac:dyDescent="0.3">
      <c r="A12" s="2"/>
      <c r="B12" s="2"/>
      <c r="C12" s="4">
        <v>3</v>
      </c>
      <c r="D12" s="80" t="s">
        <v>25</v>
      </c>
      <c r="E12" s="80"/>
      <c r="F12" s="80"/>
      <c r="G12" s="80"/>
      <c r="H12" s="4"/>
      <c r="I12" s="4">
        <v>110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6" ht="15.75" thickBot="1" x14ac:dyDescent="0.3">
      <c r="A13" s="2"/>
      <c r="B13" s="2"/>
      <c r="C13" s="4">
        <v>4</v>
      </c>
      <c r="D13" s="75" t="s">
        <v>1</v>
      </c>
      <c r="E13" s="75"/>
      <c r="F13" s="75"/>
      <c r="G13" s="75"/>
      <c r="H13" s="4"/>
      <c r="I13" s="4">
        <v>122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6" ht="15.75" thickBot="1" x14ac:dyDescent="0.3">
      <c r="A14" s="2"/>
      <c r="B14" s="2"/>
      <c r="C14" s="4">
        <v>5</v>
      </c>
      <c r="D14" s="75" t="s">
        <v>2</v>
      </c>
      <c r="E14" s="75"/>
      <c r="F14" s="75"/>
      <c r="G14" s="75"/>
      <c r="H14" s="4"/>
      <c r="I14" s="4">
        <v>135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6" ht="15.75" thickBot="1" x14ac:dyDescent="0.3">
      <c r="A15" s="2"/>
      <c r="B15" s="2"/>
      <c r="C15" s="4">
        <v>6</v>
      </c>
      <c r="D15" s="75" t="s">
        <v>72</v>
      </c>
      <c r="E15" s="75"/>
      <c r="F15" s="75"/>
      <c r="G15" s="75"/>
      <c r="H15" s="4"/>
      <c r="I15" s="4">
        <v>135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6.5" thickBot="1" x14ac:dyDescent="0.3">
      <c r="A16" s="2"/>
      <c r="B16" s="14"/>
      <c r="C16" s="4">
        <v>7</v>
      </c>
      <c r="D16" s="75" t="s">
        <v>30</v>
      </c>
      <c r="E16" s="75"/>
      <c r="F16" s="75"/>
      <c r="G16" s="75"/>
      <c r="H16" s="4"/>
      <c r="I16" s="4">
        <v>130</v>
      </c>
      <c r="J16" s="2"/>
      <c r="K16" s="2"/>
      <c r="L16" s="2"/>
      <c r="M16" s="2"/>
      <c r="N16" s="153"/>
      <c r="O16" s="154" t="s">
        <v>246</v>
      </c>
      <c r="P16" s="154"/>
      <c r="Q16" s="154"/>
      <c r="R16" s="15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75" thickBot="1" x14ac:dyDescent="0.3">
      <c r="A17" s="2"/>
      <c r="B17" s="2"/>
      <c r="C17" s="4">
        <v>8</v>
      </c>
      <c r="D17" s="75" t="s">
        <v>28</v>
      </c>
      <c r="E17" s="75"/>
      <c r="F17" s="75"/>
      <c r="G17" s="75"/>
      <c r="H17" s="4"/>
      <c r="I17" s="4">
        <v>130</v>
      </c>
      <c r="J17" s="2"/>
      <c r="K17" s="2"/>
      <c r="L17" s="2"/>
      <c r="M17" s="2"/>
      <c r="N17" s="153"/>
      <c r="O17" s="154"/>
      <c r="P17" s="154"/>
      <c r="Q17" s="154"/>
      <c r="R17" s="15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thickBot="1" x14ac:dyDescent="0.3">
      <c r="A18" s="2"/>
      <c r="B18" s="2"/>
      <c r="C18" s="4">
        <v>9</v>
      </c>
      <c r="D18" s="75" t="s">
        <v>29</v>
      </c>
      <c r="E18" s="75"/>
      <c r="F18" s="75"/>
      <c r="G18" s="75"/>
      <c r="H18" s="4"/>
      <c r="I18" s="4">
        <v>130</v>
      </c>
      <c r="J18" s="2"/>
      <c r="K18" s="2"/>
      <c r="L18" s="2"/>
      <c r="M18" s="2"/>
      <c r="N18" s="155" t="s">
        <v>247</v>
      </c>
      <c r="O18" s="155"/>
      <c r="P18" s="155"/>
      <c r="Q18" s="155"/>
      <c r="R18" s="15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.75" thickBot="1" x14ac:dyDescent="0.3">
      <c r="A19" s="2"/>
      <c r="B19" s="2"/>
      <c r="C19" s="4">
        <v>10</v>
      </c>
      <c r="D19" s="75" t="s">
        <v>11</v>
      </c>
      <c r="E19" s="75"/>
      <c r="F19" s="75"/>
      <c r="G19" s="75"/>
      <c r="H19" s="4"/>
      <c r="I19" s="4">
        <v>145</v>
      </c>
      <c r="J19" s="2"/>
      <c r="K19" s="2"/>
      <c r="L19" s="2"/>
      <c r="M19" s="2"/>
      <c r="N19" s="155"/>
      <c r="O19" s="155"/>
      <c r="P19" s="155"/>
      <c r="Q19" s="155"/>
      <c r="R19" s="15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75" thickBot="1" x14ac:dyDescent="0.3">
      <c r="A20" s="2"/>
      <c r="B20" s="2"/>
      <c r="C20" s="4">
        <v>11</v>
      </c>
      <c r="D20" s="75" t="s">
        <v>14</v>
      </c>
      <c r="E20" s="75"/>
      <c r="F20" s="75"/>
      <c r="G20" s="75"/>
      <c r="H20" s="4"/>
      <c r="I20" s="4">
        <v>145</v>
      </c>
      <c r="J20" s="2"/>
      <c r="K20" s="2"/>
      <c r="L20" s="2"/>
      <c r="M20" s="2"/>
      <c r="N20" s="155"/>
      <c r="O20" s="155"/>
      <c r="P20" s="155"/>
      <c r="Q20" s="155"/>
      <c r="R20" s="15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 thickBot="1" x14ac:dyDescent="0.3">
      <c r="A21" s="2"/>
      <c r="B21" s="2"/>
      <c r="C21" s="4">
        <v>12</v>
      </c>
      <c r="D21" s="75" t="s">
        <v>6</v>
      </c>
      <c r="E21" s="75"/>
      <c r="F21" s="75"/>
      <c r="G21" s="75"/>
      <c r="H21" s="4"/>
      <c r="I21" s="4">
        <v>198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.75" thickBot="1" x14ac:dyDescent="0.3">
      <c r="A22" s="2"/>
      <c r="B22" s="2"/>
      <c r="C22" s="4">
        <v>13</v>
      </c>
      <c r="D22" s="75" t="s">
        <v>7</v>
      </c>
      <c r="E22" s="75"/>
      <c r="F22" s="75"/>
      <c r="G22" s="75"/>
      <c r="H22" s="4"/>
      <c r="I22" s="4">
        <v>238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75" thickBot="1" x14ac:dyDescent="0.3">
      <c r="A23" s="2"/>
      <c r="B23" s="2"/>
      <c r="C23" s="4">
        <v>14</v>
      </c>
      <c r="D23" s="80" t="s">
        <v>100</v>
      </c>
      <c r="E23" s="80"/>
      <c r="F23" s="80"/>
      <c r="G23" s="80"/>
      <c r="H23" s="4"/>
      <c r="I23" s="4">
        <v>317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thickBot="1" x14ac:dyDescent="0.3">
      <c r="A24" s="2"/>
      <c r="B24" s="2"/>
      <c r="C24" s="4">
        <v>15</v>
      </c>
      <c r="D24" s="80" t="s">
        <v>42</v>
      </c>
      <c r="E24" s="80"/>
      <c r="F24" s="80"/>
      <c r="G24" s="80"/>
      <c r="H24" s="4"/>
      <c r="I24" s="4">
        <v>264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 thickBot="1" x14ac:dyDescent="0.3">
      <c r="A25" s="2"/>
      <c r="B25" s="2"/>
      <c r="C25" s="4">
        <v>16</v>
      </c>
      <c r="D25" s="75" t="s">
        <v>18</v>
      </c>
      <c r="E25" s="75"/>
      <c r="F25" s="75"/>
      <c r="G25" s="75"/>
      <c r="H25" s="4"/>
      <c r="I25" s="4">
        <v>300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64">
        <f>SUM(I10:I25)</f>
        <v>3093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</sheetData>
  <mergeCells count="20">
    <mergeCell ref="D25:G25"/>
    <mergeCell ref="D18:G18"/>
    <mergeCell ref="D19:G19"/>
    <mergeCell ref="D20:G20"/>
    <mergeCell ref="D21:G21"/>
    <mergeCell ref="D22:G22"/>
    <mergeCell ref="D24:G24"/>
    <mergeCell ref="D23:G23"/>
    <mergeCell ref="A1:AH5"/>
    <mergeCell ref="D9:G9"/>
    <mergeCell ref="D10:G10"/>
    <mergeCell ref="D11:G11"/>
    <mergeCell ref="D17:G17"/>
    <mergeCell ref="D12:G12"/>
    <mergeCell ref="D13:G13"/>
    <mergeCell ref="D14:G14"/>
    <mergeCell ref="D15:G15"/>
    <mergeCell ref="D16:G16"/>
    <mergeCell ref="O16:Q17"/>
    <mergeCell ref="N18:R20"/>
  </mergeCells>
  <phoneticPr fontId="19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J452"/>
  <sheetViews>
    <sheetView tabSelected="1" topLeftCell="A19" zoomScale="90" zoomScaleNormal="90" workbookViewId="0">
      <selection activeCell="Q34" sqref="Q34:U36"/>
    </sheetView>
  </sheetViews>
  <sheetFormatPr defaultRowHeight="15" x14ac:dyDescent="0.25"/>
  <cols>
    <col min="22" max="22" width="10.42578125" customWidth="1"/>
    <col min="24" max="24" width="9.85546875" customWidth="1"/>
    <col min="25" max="25" width="9.7109375" customWidth="1"/>
  </cols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ht="20.25" thickBot="1" x14ac:dyDescent="0.35">
      <c r="A10" s="2"/>
      <c r="B10" s="2"/>
      <c r="C10" s="2"/>
      <c r="D10" s="2"/>
      <c r="E10" s="2"/>
      <c r="F10" s="19"/>
      <c r="G10" s="20" t="s">
        <v>21</v>
      </c>
      <c r="H10" s="20"/>
      <c r="I10" s="20"/>
      <c r="J10" s="20"/>
      <c r="K10" s="20"/>
      <c r="L10" s="19" t="s">
        <v>20</v>
      </c>
      <c r="M10" s="2"/>
      <c r="N10" s="2"/>
      <c r="O10" s="2"/>
      <c r="P10" s="2"/>
      <c r="Q10" s="2"/>
      <c r="R10" s="2"/>
      <c r="S10" s="2"/>
      <c r="T10" s="2"/>
      <c r="U10" s="19"/>
      <c r="V10" s="20" t="s">
        <v>21</v>
      </c>
      <c r="W10" s="20"/>
      <c r="X10" s="20"/>
      <c r="Y10" s="20"/>
      <c r="Z10" s="20"/>
      <c r="AA10" s="19" t="s">
        <v>20</v>
      </c>
      <c r="AB10" s="2"/>
      <c r="AC10" s="2"/>
      <c r="AD10" s="2"/>
      <c r="AE10" s="2"/>
      <c r="AF10" s="2"/>
      <c r="AG10" s="2"/>
      <c r="AH10" s="2"/>
    </row>
    <row r="11" spans="1:36" ht="16.5" thickTop="1" thickBot="1" x14ac:dyDescent="0.3">
      <c r="A11" s="2"/>
      <c r="B11" s="2"/>
      <c r="C11" s="2"/>
      <c r="D11" s="2"/>
      <c r="E11" s="2"/>
      <c r="F11" s="4">
        <v>1</v>
      </c>
      <c r="G11" s="75" t="s">
        <v>3</v>
      </c>
      <c r="H11" s="75"/>
      <c r="I11" s="75"/>
      <c r="J11" s="75"/>
      <c r="K11" s="4"/>
      <c r="L11" s="17">
        <v>396</v>
      </c>
      <c r="M11" s="2"/>
      <c r="N11" s="2"/>
      <c r="O11" s="2"/>
      <c r="P11" s="2"/>
      <c r="Q11" s="2"/>
      <c r="R11" s="2"/>
      <c r="S11" s="2"/>
      <c r="T11" s="2"/>
      <c r="U11" s="4">
        <v>1</v>
      </c>
      <c r="V11" s="75" t="s">
        <v>3</v>
      </c>
      <c r="W11" s="75"/>
      <c r="X11" s="75"/>
      <c r="Y11" s="75"/>
      <c r="Z11" s="4"/>
      <c r="AA11" s="17">
        <v>396</v>
      </c>
      <c r="AB11" s="2"/>
      <c r="AC11" s="2"/>
      <c r="AD11" s="2"/>
      <c r="AE11" s="2"/>
      <c r="AF11" s="2"/>
      <c r="AG11" s="2"/>
      <c r="AH11" s="2"/>
    </row>
    <row r="12" spans="1:36" ht="15.75" thickBot="1" x14ac:dyDescent="0.3">
      <c r="A12" s="2"/>
      <c r="B12" s="2"/>
      <c r="C12" s="2"/>
      <c r="D12" s="2"/>
      <c r="E12" s="2"/>
      <c r="F12" s="4">
        <v>2</v>
      </c>
      <c r="G12" s="80" t="s">
        <v>24</v>
      </c>
      <c r="H12" s="80"/>
      <c r="I12" s="80"/>
      <c r="J12" s="80"/>
      <c r="K12" s="4"/>
      <c r="L12" s="17">
        <v>198</v>
      </c>
      <c r="M12" s="2"/>
      <c r="N12" s="2"/>
      <c r="O12" s="2"/>
      <c r="P12" s="2"/>
      <c r="Q12" s="2"/>
      <c r="R12" s="2"/>
      <c r="S12" s="2"/>
      <c r="T12" s="2"/>
      <c r="U12" s="4">
        <v>2</v>
      </c>
      <c r="V12" s="80" t="s">
        <v>24</v>
      </c>
      <c r="W12" s="80"/>
      <c r="X12" s="80"/>
      <c r="Y12" s="80"/>
      <c r="Z12" s="4"/>
      <c r="AA12" s="17">
        <v>198</v>
      </c>
      <c r="AB12" s="2"/>
      <c r="AC12" s="2"/>
      <c r="AD12" s="2"/>
      <c r="AE12" s="2"/>
      <c r="AF12" s="2"/>
      <c r="AG12" s="2"/>
      <c r="AH12" s="2"/>
    </row>
    <row r="13" spans="1:3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64">
        <f>SUM(L11:L12)</f>
        <v>594</v>
      </c>
      <c r="M13" s="2"/>
      <c r="N13" s="2"/>
      <c r="O13" s="2"/>
      <c r="P13" s="2"/>
      <c r="Q13" s="2"/>
      <c r="R13" s="2"/>
      <c r="S13" s="2"/>
      <c r="T13" s="2"/>
      <c r="U13" s="98">
        <v>3</v>
      </c>
      <c r="V13" s="100" t="s">
        <v>129</v>
      </c>
      <c r="W13" s="100"/>
      <c r="X13" s="100"/>
      <c r="Y13" s="100"/>
      <c r="Z13" s="98"/>
      <c r="AA13" s="114">
        <v>220</v>
      </c>
      <c r="AB13" s="2"/>
      <c r="AC13" s="2"/>
      <c r="AD13" s="2"/>
      <c r="AE13" s="2"/>
      <c r="AF13" s="2"/>
      <c r="AG13" s="2"/>
      <c r="AH13" s="2"/>
    </row>
    <row r="14" spans="1:36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99"/>
      <c r="V14" s="113"/>
      <c r="W14" s="113"/>
      <c r="X14" s="113"/>
      <c r="Y14" s="113"/>
      <c r="Z14" s="99"/>
      <c r="AA14" s="115"/>
      <c r="AB14" s="2"/>
      <c r="AC14" s="2"/>
      <c r="AD14" s="2"/>
      <c r="AE14" s="2"/>
      <c r="AF14" s="2"/>
      <c r="AG14" s="2"/>
      <c r="AH14" s="2"/>
    </row>
    <row r="15" spans="1:36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4">
        <v>4</v>
      </c>
      <c r="V15" s="75" t="s">
        <v>130</v>
      </c>
      <c r="W15" s="75"/>
      <c r="X15" s="75"/>
      <c r="Y15" s="75"/>
      <c r="Z15" s="4"/>
      <c r="AA15" s="17">
        <v>220</v>
      </c>
      <c r="AB15" s="2"/>
      <c r="AC15" s="2"/>
      <c r="AD15" s="2"/>
      <c r="AE15" s="2"/>
      <c r="AF15" s="2"/>
      <c r="AG15" s="2"/>
      <c r="AH15" s="2"/>
    </row>
    <row r="16" spans="1:36" ht="15.75" x14ac:dyDescent="0.25">
      <c r="A16" s="2"/>
      <c r="B16" s="1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68">
        <f>SUM(AA11:AA15)</f>
        <v>1034</v>
      </c>
      <c r="AB16" s="2"/>
      <c r="AC16" s="2"/>
      <c r="AD16" s="2"/>
      <c r="AE16" s="2"/>
      <c r="AF16" s="2"/>
      <c r="AG16" s="2"/>
      <c r="AH16" s="2"/>
    </row>
    <row r="17" spans="1:3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0.25" thickBot="1" x14ac:dyDescent="0.35">
      <c r="A19" s="2"/>
      <c r="B19" s="2"/>
      <c r="C19" s="2"/>
      <c r="D19" s="2"/>
      <c r="E19" s="2"/>
      <c r="F19" s="19"/>
      <c r="G19" s="20" t="s">
        <v>21</v>
      </c>
      <c r="H19" s="20"/>
      <c r="I19" s="20"/>
      <c r="J19" s="20"/>
      <c r="K19" s="20"/>
      <c r="L19" s="19" t="s">
        <v>20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1" thickTop="1" thickBot="1" x14ac:dyDescent="0.35">
      <c r="A20" s="2"/>
      <c r="B20" s="2"/>
      <c r="C20" s="2"/>
      <c r="D20" s="2"/>
      <c r="E20" s="2"/>
      <c r="F20" s="4">
        <v>1</v>
      </c>
      <c r="G20" s="75" t="s">
        <v>3</v>
      </c>
      <c r="H20" s="75"/>
      <c r="I20" s="75"/>
      <c r="J20" s="75"/>
      <c r="K20" s="4"/>
      <c r="L20" s="17">
        <v>396</v>
      </c>
      <c r="M20" s="2"/>
      <c r="N20" s="2"/>
      <c r="O20" s="2"/>
      <c r="P20" s="2"/>
      <c r="Q20" s="2"/>
      <c r="R20" s="2"/>
      <c r="S20" s="2"/>
      <c r="T20" s="2"/>
      <c r="U20" s="19"/>
      <c r="V20" s="20" t="s">
        <v>21</v>
      </c>
      <c r="W20" s="20"/>
      <c r="X20" s="20"/>
      <c r="Y20" s="20"/>
      <c r="Z20" s="20"/>
      <c r="AA20" s="19" t="s">
        <v>20</v>
      </c>
      <c r="AB20" s="2"/>
      <c r="AC20" s="2"/>
      <c r="AD20" s="2"/>
      <c r="AE20" s="2"/>
      <c r="AF20" s="2"/>
      <c r="AG20" s="2"/>
      <c r="AH20" s="2"/>
    </row>
    <row r="21" spans="1:34" ht="15.75" thickBot="1" x14ac:dyDescent="0.3">
      <c r="A21" s="2"/>
      <c r="B21" s="2"/>
      <c r="C21" s="2"/>
      <c r="D21" s="2"/>
      <c r="E21" s="2"/>
      <c r="F21" s="4">
        <v>2</v>
      </c>
      <c r="G21" s="80" t="s">
        <v>24</v>
      </c>
      <c r="H21" s="80"/>
      <c r="I21" s="80"/>
      <c r="J21" s="80"/>
      <c r="K21" s="4"/>
      <c r="L21" s="17">
        <v>198</v>
      </c>
      <c r="M21" s="2"/>
      <c r="N21" s="2"/>
      <c r="O21" s="2"/>
      <c r="P21" s="2"/>
      <c r="Q21" s="2"/>
      <c r="R21" s="2"/>
      <c r="S21" s="2"/>
      <c r="T21" s="2"/>
      <c r="U21" s="4">
        <v>1</v>
      </c>
      <c r="V21" s="75" t="s">
        <v>132</v>
      </c>
      <c r="W21" s="75"/>
      <c r="X21" s="75"/>
      <c r="Y21" s="75"/>
      <c r="Z21" s="4"/>
      <c r="AA21" s="17">
        <v>300</v>
      </c>
      <c r="AB21" s="2"/>
      <c r="AC21" s="2"/>
      <c r="AD21" s="2"/>
      <c r="AE21" s="2"/>
      <c r="AF21" s="2"/>
      <c r="AG21" s="2"/>
      <c r="AH21" s="2"/>
    </row>
    <row r="22" spans="1:34" ht="15.75" thickBot="1" x14ac:dyDescent="0.3">
      <c r="A22" s="2"/>
      <c r="B22" s="2"/>
      <c r="C22" s="2"/>
      <c r="D22" s="2"/>
      <c r="E22" s="2"/>
      <c r="F22" s="4">
        <v>3</v>
      </c>
      <c r="G22" s="80" t="s">
        <v>131</v>
      </c>
      <c r="H22" s="80"/>
      <c r="I22" s="80"/>
      <c r="J22" s="80"/>
      <c r="K22" s="4"/>
      <c r="L22" s="17">
        <v>122</v>
      </c>
      <c r="M22" s="2"/>
      <c r="N22" s="2"/>
      <c r="O22" s="2"/>
      <c r="P22" s="2"/>
      <c r="Q22" s="2"/>
      <c r="R22" s="2"/>
      <c r="S22" s="2"/>
      <c r="T22" s="2"/>
      <c r="U22" s="4">
        <v>2</v>
      </c>
      <c r="V22" s="75" t="s">
        <v>133</v>
      </c>
      <c r="W22" s="75"/>
      <c r="X22" s="75"/>
      <c r="Y22" s="75"/>
      <c r="Z22" s="4"/>
      <c r="AA22" s="17">
        <v>530</v>
      </c>
      <c r="AB22" s="2"/>
      <c r="AC22" s="2"/>
      <c r="AD22" s="2"/>
      <c r="AE22" s="2"/>
      <c r="AF22" s="2"/>
      <c r="AG22" s="2"/>
      <c r="AH22" s="2"/>
    </row>
    <row r="23" spans="1:34" ht="15.75" thickBot="1" x14ac:dyDescent="0.3">
      <c r="A23" s="2"/>
      <c r="B23" s="2"/>
      <c r="C23" s="2"/>
      <c r="D23" s="2"/>
      <c r="E23" s="2"/>
      <c r="F23" s="98">
        <v>4</v>
      </c>
      <c r="G23" s="100" t="s">
        <v>129</v>
      </c>
      <c r="H23" s="100"/>
      <c r="I23" s="100"/>
      <c r="J23" s="100"/>
      <c r="K23" s="98"/>
      <c r="L23" s="114">
        <v>220</v>
      </c>
      <c r="M23" s="2"/>
      <c r="N23" s="2"/>
      <c r="O23" s="2"/>
      <c r="P23" s="2"/>
      <c r="Q23" s="2"/>
      <c r="R23" s="2"/>
      <c r="S23" s="2"/>
      <c r="T23" s="2"/>
      <c r="U23" s="4">
        <v>3</v>
      </c>
      <c r="V23" s="75" t="s">
        <v>134</v>
      </c>
      <c r="W23" s="75"/>
      <c r="X23" s="75"/>
      <c r="Y23" s="75"/>
      <c r="Z23" s="4"/>
      <c r="AA23" s="17">
        <v>630</v>
      </c>
      <c r="AB23" s="2"/>
      <c r="AC23" s="2"/>
      <c r="AD23" s="2"/>
      <c r="AE23" s="2"/>
      <c r="AF23" s="2"/>
      <c r="AG23" s="2"/>
      <c r="AH23" s="2"/>
    </row>
    <row r="24" spans="1:34" ht="15.75" customHeight="1" thickBot="1" x14ac:dyDescent="0.3">
      <c r="A24" s="2"/>
      <c r="B24" s="2"/>
      <c r="C24" s="2"/>
      <c r="D24" s="2"/>
      <c r="E24" s="2"/>
      <c r="F24" s="99"/>
      <c r="G24" s="113"/>
      <c r="H24" s="113"/>
      <c r="I24" s="113"/>
      <c r="J24" s="113"/>
      <c r="K24" s="99"/>
      <c r="L24" s="115"/>
      <c r="M24" s="2"/>
      <c r="N24" s="2"/>
      <c r="O24" s="2"/>
      <c r="P24" s="2"/>
      <c r="Q24" s="2"/>
      <c r="R24" s="2"/>
      <c r="S24" s="2"/>
      <c r="T24" s="2"/>
      <c r="U24" s="98">
        <v>4</v>
      </c>
      <c r="V24" s="100" t="s">
        <v>135</v>
      </c>
      <c r="W24" s="100"/>
      <c r="X24" s="100"/>
      <c r="Y24" s="100"/>
      <c r="Z24" s="98"/>
      <c r="AA24" s="114">
        <v>580</v>
      </c>
      <c r="AB24" s="2"/>
      <c r="AC24" s="2"/>
      <c r="AD24" s="2"/>
      <c r="AE24" s="2"/>
      <c r="AF24" s="2"/>
      <c r="AG24" s="2"/>
      <c r="AH24" s="2"/>
    </row>
    <row r="25" spans="1:34" ht="15.75" thickBot="1" x14ac:dyDescent="0.3">
      <c r="A25" s="2"/>
      <c r="B25" s="2"/>
      <c r="C25" s="2"/>
      <c r="D25" s="2"/>
      <c r="E25" s="2"/>
      <c r="F25" s="4">
        <v>5</v>
      </c>
      <c r="G25" s="75" t="s">
        <v>130</v>
      </c>
      <c r="H25" s="75"/>
      <c r="I25" s="75"/>
      <c r="J25" s="75"/>
      <c r="K25" s="4"/>
      <c r="L25" s="17">
        <v>220</v>
      </c>
      <c r="M25" s="2"/>
      <c r="N25" s="2"/>
      <c r="O25" s="2"/>
      <c r="P25" s="2"/>
      <c r="Q25" s="2"/>
      <c r="R25" s="2"/>
      <c r="S25" s="2"/>
      <c r="T25" s="2"/>
      <c r="U25" s="99"/>
      <c r="V25" s="101"/>
      <c r="W25" s="101"/>
      <c r="X25" s="101"/>
      <c r="Y25" s="101"/>
      <c r="Z25" s="99"/>
      <c r="AA25" s="115"/>
      <c r="AB25" s="2"/>
      <c r="AC25" s="2"/>
      <c r="AD25" s="2"/>
      <c r="AE25" s="2"/>
      <c r="AF25" s="2"/>
      <c r="AG25" s="2"/>
      <c r="AH25" s="2"/>
    </row>
    <row r="26" spans="1:34" ht="16.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68">
        <f>SUM(L20:L25)</f>
        <v>1156</v>
      </c>
      <c r="M26" s="2"/>
      <c r="N26" s="2"/>
      <c r="O26" s="2"/>
      <c r="P26" s="2"/>
      <c r="Q26" s="2"/>
      <c r="R26" s="2"/>
      <c r="S26" s="2"/>
      <c r="T26" s="2"/>
      <c r="U26" s="4">
        <v>5</v>
      </c>
      <c r="V26" s="75" t="s">
        <v>137</v>
      </c>
      <c r="W26" s="75"/>
      <c r="X26" s="75"/>
      <c r="Y26" s="75"/>
      <c r="Z26" s="4"/>
      <c r="AA26" s="17">
        <v>680</v>
      </c>
      <c r="AB26" s="2"/>
      <c r="AC26" s="2"/>
      <c r="AD26" s="2"/>
      <c r="AE26" s="2"/>
      <c r="AF26" s="2"/>
      <c r="AG26" s="2"/>
      <c r="AH26" s="2"/>
    </row>
    <row r="27" spans="1:34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>
        <v>6</v>
      </c>
      <c r="V27" s="75" t="s">
        <v>136</v>
      </c>
      <c r="W27" s="75"/>
      <c r="X27" s="75"/>
      <c r="Y27" s="75"/>
      <c r="Z27" s="4"/>
      <c r="AA27" s="17">
        <v>660</v>
      </c>
      <c r="AB27" s="2"/>
      <c r="AC27" s="2"/>
      <c r="AD27" s="2"/>
      <c r="AE27" s="2"/>
      <c r="AF27" s="2"/>
      <c r="AG27" s="2"/>
      <c r="AH27" s="2"/>
    </row>
    <row r="28" spans="1:34" ht="15.75" thickBo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">
        <v>7</v>
      </c>
      <c r="V28" s="75" t="s">
        <v>138</v>
      </c>
      <c r="W28" s="75"/>
      <c r="X28" s="75"/>
      <c r="Y28" s="75"/>
      <c r="Z28" s="4"/>
      <c r="AA28" s="17">
        <v>660</v>
      </c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8">
        <f>SUM(AA21:AA28)</f>
        <v>4040</v>
      </c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0.25" thickBot="1" x14ac:dyDescent="0.35">
      <c r="A31" s="2"/>
      <c r="B31" s="2"/>
      <c r="C31" s="2"/>
      <c r="D31" s="2"/>
      <c r="E31" s="2"/>
      <c r="F31" s="19"/>
      <c r="G31" s="20" t="s">
        <v>21</v>
      </c>
      <c r="H31" s="20"/>
      <c r="I31" s="20"/>
      <c r="J31" s="20"/>
      <c r="K31" s="20"/>
      <c r="L31" s="19" t="s">
        <v>20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thickTop="1" thickBot="1" x14ac:dyDescent="0.3">
      <c r="A32" s="2"/>
      <c r="B32" s="2"/>
      <c r="C32" s="2"/>
      <c r="D32" s="2"/>
      <c r="E32" s="2"/>
      <c r="F32" s="4">
        <v>1</v>
      </c>
      <c r="G32" s="75" t="s">
        <v>3</v>
      </c>
      <c r="H32" s="75"/>
      <c r="I32" s="75"/>
      <c r="J32" s="75"/>
      <c r="K32" s="4"/>
      <c r="L32" s="17">
        <v>396</v>
      </c>
      <c r="M32" s="2"/>
      <c r="N32" s="2"/>
      <c r="O32" s="2"/>
      <c r="P32" s="2"/>
      <c r="Q32" s="153"/>
      <c r="R32" s="154" t="s">
        <v>246</v>
      </c>
      <c r="S32" s="154"/>
      <c r="T32" s="154"/>
      <c r="U32" s="153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 thickBot="1" x14ac:dyDescent="0.3">
      <c r="A33" s="2"/>
      <c r="B33" s="2"/>
      <c r="C33" s="2"/>
      <c r="D33" s="2"/>
      <c r="E33" s="2"/>
      <c r="F33" s="4">
        <v>2</v>
      </c>
      <c r="G33" s="80" t="s">
        <v>24</v>
      </c>
      <c r="H33" s="80"/>
      <c r="I33" s="80"/>
      <c r="J33" s="80"/>
      <c r="K33" s="4"/>
      <c r="L33" s="17">
        <v>198</v>
      </c>
      <c r="M33" s="2"/>
      <c r="N33" s="2"/>
      <c r="O33" s="2"/>
      <c r="P33" s="2"/>
      <c r="Q33" s="153"/>
      <c r="R33" s="154"/>
      <c r="S33" s="154"/>
      <c r="T33" s="154"/>
      <c r="U33" s="153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thickBot="1" x14ac:dyDescent="0.3">
      <c r="A34" s="2"/>
      <c r="B34" s="2"/>
      <c r="C34" s="2"/>
      <c r="D34" s="2"/>
      <c r="E34" s="2"/>
      <c r="F34" s="4">
        <v>3</v>
      </c>
      <c r="G34" s="80" t="s">
        <v>131</v>
      </c>
      <c r="H34" s="80"/>
      <c r="I34" s="80"/>
      <c r="J34" s="80"/>
      <c r="K34" s="4"/>
      <c r="L34" s="17">
        <v>122</v>
      </c>
      <c r="M34" s="2"/>
      <c r="N34" s="2"/>
      <c r="O34" s="2"/>
      <c r="P34" s="2"/>
      <c r="Q34" s="155" t="s">
        <v>247</v>
      </c>
      <c r="R34" s="155"/>
      <c r="S34" s="155"/>
      <c r="T34" s="155"/>
      <c r="U34" s="15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98">
        <v>4</v>
      </c>
      <c r="G35" s="100" t="s">
        <v>129</v>
      </c>
      <c r="H35" s="100"/>
      <c r="I35" s="100"/>
      <c r="J35" s="100"/>
      <c r="K35" s="98"/>
      <c r="L35" s="114">
        <v>220</v>
      </c>
      <c r="M35" s="2"/>
      <c r="N35" s="2"/>
      <c r="O35" s="2"/>
      <c r="P35" s="2"/>
      <c r="Q35" s="155"/>
      <c r="R35" s="155"/>
      <c r="S35" s="155"/>
      <c r="T35" s="155"/>
      <c r="U35" s="155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thickBot="1" x14ac:dyDescent="0.3">
      <c r="A36" s="2"/>
      <c r="B36" s="2"/>
      <c r="C36" s="2"/>
      <c r="D36" s="2"/>
      <c r="E36" s="2"/>
      <c r="F36" s="99"/>
      <c r="G36" s="113"/>
      <c r="H36" s="113"/>
      <c r="I36" s="113"/>
      <c r="J36" s="113"/>
      <c r="K36" s="99"/>
      <c r="L36" s="115"/>
      <c r="M36" s="2"/>
      <c r="N36" s="2"/>
      <c r="O36" s="2"/>
      <c r="P36" s="2"/>
      <c r="Q36" s="155"/>
      <c r="R36" s="155"/>
      <c r="S36" s="155"/>
      <c r="T36" s="155"/>
      <c r="U36" s="155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.75" thickBot="1" x14ac:dyDescent="0.3">
      <c r="A37" s="2"/>
      <c r="B37" s="2"/>
      <c r="C37" s="2"/>
      <c r="D37" s="2"/>
      <c r="E37" s="2"/>
      <c r="F37" s="4">
        <v>5</v>
      </c>
      <c r="G37" s="75" t="s">
        <v>130</v>
      </c>
      <c r="H37" s="75"/>
      <c r="I37" s="75"/>
      <c r="J37" s="75"/>
      <c r="K37" s="4"/>
      <c r="L37" s="17">
        <v>220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 thickBot="1" x14ac:dyDescent="0.3">
      <c r="A38" s="2"/>
      <c r="B38" s="2"/>
      <c r="C38" s="2"/>
      <c r="D38" s="2"/>
      <c r="E38" s="2"/>
      <c r="F38" s="4">
        <v>6</v>
      </c>
      <c r="G38" s="75" t="s">
        <v>18</v>
      </c>
      <c r="H38" s="75"/>
      <c r="I38" s="75"/>
      <c r="J38" s="75"/>
      <c r="K38" s="4"/>
      <c r="L38" s="17">
        <v>300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68">
        <f>SUM(L32:L38)</f>
        <v>1456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</sheetData>
  <mergeCells count="39">
    <mergeCell ref="A1:AH5"/>
    <mergeCell ref="G11:J11"/>
    <mergeCell ref="G12:J12"/>
    <mergeCell ref="V11:Y11"/>
    <mergeCell ref="V12:Y12"/>
    <mergeCell ref="F35:F36"/>
    <mergeCell ref="G35:J36"/>
    <mergeCell ref="Z24:Z25"/>
    <mergeCell ref="U24:U25"/>
    <mergeCell ref="V24:Y25"/>
    <mergeCell ref="K35:K36"/>
    <mergeCell ref="L35:L36"/>
    <mergeCell ref="F23:F24"/>
    <mergeCell ref="L23:L24"/>
    <mergeCell ref="G25:J25"/>
    <mergeCell ref="R32:T33"/>
    <mergeCell ref="Q34:U36"/>
    <mergeCell ref="G23:J24"/>
    <mergeCell ref="K23:K24"/>
    <mergeCell ref="AA13:AA14"/>
    <mergeCell ref="V15:Y15"/>
    <mergeCell ref="G21:J21"/>
    <mergeCell ref="AA24:AA25"/>
    <mergeCell ref="V23:Y23"/>
    <mergeCell ref="U13:U14"/>
    <mergeCell ref="G22:J22"/>
    <mergeCell ref="Z13:Z14"/>
    <mergeCell ref="V21:Y21"/>
    <mergeCell ref="V22:Y22"/>
    <mergeCell ref="V13:Y14"/>
    <mergeCell ref="G20:J20"/>
    <mergeCell ref="G37:J37"/>
    <mergeCell ref="G38:J38"/>
    <mergeCell ref="V26:Y26"/>
    <mergeCell ref="V27:Y27"/>
    <mergeCell ref="V28:Y28"/>
    <mergeCell ref="G32:J32"/>
    <mergeCell ref="G33:J33"/>
    <mergeCell ref="G34:J34"/>
  </mergeCells>
  <phoneticPr fontId="19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77"/>
  <sheetViews>
    <sheetView zoomScale="80" zoomScaleNormal="80" workbookViewId="0">
      <selection activeCell="P14" sqref="P14:T18"/>
    </sheetView>
  </sheetViews>
  <sheetFormatPr defaultRowHeight="15" x14ac:dyDescent="0.25"/>
  <cols>
    <col min="1" max="2" width="9.140625" customWidth="1"/>
  </cols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ht="18.75" customHeight="1" thickBot="1" x14ac:dyDescent="0.35">
      <c r="A8" s="2"/>
      <c r="B8" s="3"/>
      <c r="C8" s="76" t="s">
        <v>21</v>
      </c>
      <c r="D8" s="76"/>
      <c r="E8" s="76"/>
      <c r="F8" s="76"/>
      <c r="G8" s="7"/>
      <c r="H8" s="6" t="s">
        <v>20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16.5" thickTop="1" thickBot="1" x14ac:dyDescent="0.3">
      <c r="A9" s="2"/>
      <c r="B9" s="4">
        <v>1</v>
      </c>
      <c r="C9" s="75" t="s">
        <v>3</v>
      </c>
      <c r="D9" s="75"/>
      <c r="E9" s="75"/>
      <c r="F9" s="75"/>
      <c r="G9" s="4"/>
      <c r="H9" s="4">
        <v>396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ht="15.75" thickBot="1" x14ac:dyDescent="0.3">
      <c r="A10" s="2"/>
      <c r="B10" s="4">
        <v>2</v>
      </c>
      <c r="C10" s="75" t="s">
        <v>1</v>
      </c>
      <c r="D10" s="75"/>
      <c r="E10" s="75"/>
      <c r="F10" s="75"/>
      <c r="G10" s="4"/>
      <c r="H10" s="4">
        <v>122</v>
      </c>
      <c r="I10" s="2"/>
      <c r="J10" s="2"/>
      <c r="K10" s="2"/>
      <c r="L10" s="2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2"/>
      <c r="AA10" s="2"/>
      <c r="AB10" s="2"/>
      <c r="AC10" s="2"/>
      <c r="AD10" s="2"/>
      <c r="AE10" s="2"/>
      <c r="AF10" s="2"/>
      <c r="AG10" s="2"/>
      <c r="AH10" s="2"/>
    </row>
    <row r="11" spans="1:36" ht="15.75" thickBot="1" x14ac:dyDescent="0.3">
      <c r="A11" s="2"/>
      <c r="B11" s="4">
        <v>3</v>
      </c>
      <c r="C11" s="75" t="s">
        <v>2</v>
      </c>
      <c r="D11" s="75"/>
      <c r="E11" s="75"/>
      <c r="F11" s="75"/>
      <c r="G11" s="4"/>
      <c r="H11" s="4">
        <v>135</v>
      </c>
      <c r="I11" s="2"/>
      <c r="J11" s="2"/>
      <c r="K11" s="2"/>
      <c r="L11" s="2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2"/>
      <c r="AA11" s="2"/>
      <c r="AB11" s="2"/>
      <c r="AC11" s="2"/>
      <c r="AD11" s="2"/>
      <c r="AE11" s="2"/>
      <c r="AF11" s="2"/>
      <c r="AG11" s="2"/>
      <c r="AH11" s="2"/>
    </row>
    <row r="12" spans="1:36" ht="15.75" thickBot="1" x14ac:dyDescent="0.3">
      <c r="A12" s="2"/>
      <c r="B12" s="4">
        <v>4</v>
      </c>
      <c r="C12" s="75" t="s">
        <v>5</v>
      </c>
      <c r="D12" s="75"/>
      <c r="E12" s="75"/>
      <c r="F12" s="75"/>
      <c r="G12" s="4"/>
      <c r="H12" s="31">
        <v>154</v>
      </c>
      <c r="I12" s="2"/>
      <c r="J12" s="2"/>
      <c r="K12" s="2"/>
      <c r="L12" s="2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2"/>
      <c r="AA12" s="2"/>
      <c r="AB12" s="2"/>
      <c r="AC12" s="2"/>
      <c r="AD12" s="2"/>
      <c r="AE12" s="2"/>
      <c r="AF12" s="2"/>
      <c r="AG12" s="2"/>
      <c r="AH12" s="2"/>
    </row>
    <row r="13" spans="1:36" ht="15.75" thickBot="1" x14ac:dyDescent="0.3">
      <c r="A13" s="2"/>
      <c r="B13" s="4">
        <v>5</v>
      </c>
      <c r="C13" s="75" t="s">
        <v>4</v>
      </c>
      <c r="D13" s="75"/>
      <c r="E13" s="75"/>
      <c r="F13" s="75"/>
      <c r="G13" s="4"/>
      <c r="H13" s="4">
        <v>132</v>
      </c>
      <c r="I13" s="2"/>
      <c r="J13" s="2"/>
      <c r="K13" s="2"/>
      <c r="L13" s="2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2"/>
      <c r="AA13" s="2"/>
      <c r="AB13" s="2"/>
      <c r="AC13" s="2"/>
      <c r="AD13" s="2"/>
      <c r="AE13" s="2"/>
      <c r="AF13" s="2"/>
      <c r="AG13" s="2"/>
      <c r="AH13" s="2"/>
    </row>
    <row r="14" spans="1:36" ht="15.75" thickBot="1" x14ac:dyDescent="0.3">
      <c r="A14" s="2"/>
      <c r="B14" s="4">
        <v>6</v>
      </c>
      <c r="C14" s="75" t="s">
        <v>6</v>
      </c>
      <c r="D14" s="75"/>
      <c r="E14" s="75"/>
      <c r="F14" s="75"/>
      <c r="G14" s="4"/>
      <c r="H14" s="4">
        <v>198</v>
      </c>
      <c r="I14" s="2"/>
      <c r="J14" s="2"/>
      <c r="K14" s="2"/>
      <c r="L14" s="2"/>
      <c r="M14" s="121"/>
      <c r="N14" s="121"/>
      <c r="O14" s="121"/>
      <c r="P14" s="153"/>
      <c r="Q14" s="154" t="s">
        <v>246</v>
      </c>
      <c r="R14" s="154"/>
      <c r="S14" s="154"/>
      <c r="T14" s="153"/>
      <c r="U14" s="121"/>
      <c r="V14" s="121"/>
      <c r="W14" s="121"/>
      <c r="X14" s="121"/>
      <c r="Y14" s="121"/>
      <c r="Z14" s="2"/>
      <c r="AA14" s="2"/>
      <c r="AB14" s="2"/>
      <c r="AC14" s="2"/>
      <c r="AD14" s="2"/>
      <c r="AE14" s="2"/>
      <c r="AF14" s="2"/>
      <c r="AG14" s="2"/>
      <c r="AH14" s="2"/>
    </row>
    <row r="15" spans="1:36" ht="15.75" thickBot="1" x14ac:dyDescent="0.3">
      <c r="A15" s="2"/>
      <c r="B15" s="4">
        <v>7</v>
      </c>
      <c r="C15" s="75" t="s">
        <v>7</v>
      </c>
      <c r="D15" s="75"/>
      <c r="E15" s="75"/>
      <c r="F15" s="75"/>
      <c r="G15" s="4"/>
      <c r="H15" s="4">
        <v>238</v>
      </c>
      <c r="I15" s="2"/>
      <c r="J15" s="2"/>
      <c r="K15" s="2"/>
      <c r="L15" s="2"/>
      <c r="M15" s="121"/>
      <c r="N15" s="121"/>
      <c r="O15" s="121"/>
      <c r="P15" s="153"/>
      <c r="Q15" s="154"/>
      <c r="R15" s="154"/>
      <c r="S15" s="154"/>
      <c r="T15" s="153"/>
      <c r="U15" s="121"/>
      <c r="V15" s="121"/>
      <c r="W15" s="121"/>
      <c r="X15" s="121"/>
      <c r="Y15" s="121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5.75" thickBot="1" x14ac:dyDescent="0.3">
      <c r="A16" s="2"/>
      <c r="B16" s="4">
        <v>8</v>
      </c>
      <c r="C16" s="75" t="s">
        <v>8</v>
      </c>
      <c r="D16" s="75"/>
      <c r="E16" s="75"/>
      <c r="F16" s="75"/>
      <c r="G16" s="4"/>
      <c r="H16" s="4">
        <v>150</v>
      </c>
      <c r="I16" s="2"/>
      <c r="J16" s="2"/>
      <c r="K16" s="2"/>
      <c r="L16" s="2"/>
      <c r="M16" s="121"/>
      <c r="N16" s="121"/>
      <c r="O16" s="121"/>
      <c r="P16" s="155" t="s">
        <v>247</v>
      </c>
      <c r="Q16" s="155"/>
      <c r="R16" s="155"/>
      <c r="S16" s="155"/>
      <c r="T16" s="155"/>
      <c r="U16" s="121"/>
      <c r="V16" s="121"/>
      <c r="W16" s="121"/>
      <c r="X16" s="121"/>
      <c r="Y16" s="121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75" thickBot="1" x14ac:dyDescent="0.3">
      <c r="A17" s="2"/>
      <c r="B17" s="4">
        <v>9</v>
      </c>
      <c r="C17" s="75" t="s">
        <v>9</v>
      </c>
      <c r="D17" s="75"/>
      <c r="E17" s="75"/>
      <c r="F17" s="75"/>
      <c r="G17" s="4"/>
      <c r="H17" s="4">
        <v>150</v>
      </c>
      <c r="I17" s="2"/>
      <c r="J17" s="2"/>
      <c r="K17" s="2"/>
      <c r="L17" s="2"/>
      <c r="M17" s="121"/>
      <c r="N17" s="121"/>
      <c r="O17" s="121"/>
      <c r="P17" s="155"/>
      <c r="Q17" s="155"/>
      <c r="R17" s="155"/>
      <c r="S17" s="155"/>
      <c r="T17" s="155"/>
      <c r="U17" s="121"/>
      <c r="V17" s="121"/>
      <c r="W17" s="121"/>
      <c r="X17" s="121"/>
      <c r="Y17" s="121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thickBot="1" x14ac:dyDescent="0.3">
      <c r="A18" s="2"/>
      <c r="B18" s="4">
        <v>10</v>
      </c>
      <c r="C18" s="75" t="s">
        <v>10</v>
      </c>
      <c r="D18" s="75"/>
      <c r="E18" s="75"/>
      <c r="F18" s="75"/>
      <c r="G18" s="4"/>
      <c r="H18" s="4">
        <v>150</v>
      </c>
      <c r="I18" s="2"/>
      <c r="J18" s="2"/>
      <c r="K18" s="2"/>
      <c r="L18" s="2"/>
      <c r="M18" s="121"/>
      <c r="N18" s="121"/>
      <c r="O18" s="121"/>
      <c r="P18" s="155"/>
      <c r="Q18" s="155"/>
      <c r="R18" s="155"/>
      <c r="S18" s="155"/>
      <c r="T18" s="155"/>
      <c r="U18" s="121"/>
      <c r="V18" s="121"/>
      <c r="W18" s="121"/>
      <c r="X18" s="121"/>
      <c r="Y18" s="121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.75" thickBot="1" x14ac:dyDescent="0.3">
      <c r="A19" s="2"/>
      <c r="B19" s="4">
        <v>11</v>
      </c>
      <c r="C19" s="75" t="s">
        <v>11</v>
      </c>
      <c r="D19" s="75"/>
      <c r="E19" s="75"/>
      <c r="F19" s="75"/>
      <c r="G19" s="4"/>
      <c r="H19" s="4">
        <v>145</v>
      </c>
      <c r="I19" s="2"/>
      <c r="J19" s="2"/>
      <c r="K19" s="2"/>
      <c r="L19" s="2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75" thickBot="1" x14ac:dyDescent="0.3">
      <c r="A20" s="2"/>
      <c r="B20" s="4">
        <v>12</v>
      </c>
      <c r="C20" s="75" t="s">
        <v>12</v>
      </c>
      <c r="D20" s="75"/>
      <c r="E20" s="75"/>
      <c r="F20" s="75"/>
      <c r="G20" s="4"/>
      <c r="H20" s="4">
        <v>176</v>
      </c>
      <c r="I20" s="2"/>
      <c r="J20" s="2"/>
      <c r="K20" s="2"/>
      <c r="L20" s="2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 thickBot="1" x14ac:dyDescent="0.3">
      <c r="A21" s="2"/>
      <c r="B21" s="4">
        <v>13</v>
      </c>
      <c r="C21" s="75" t="s">
        <v>13</v>
      </c>
      <c r="D21" s="75"/>
      <c r="E21" s="75"/>
      <c r="F21" s="75"/>
      <c r="G21" s="4"/>
      <c r="H21" s="4">
        <v>158</v>
      </c>
      <c r="I21" s="2"/>
      <c r="J21" s="2"/>
      <c r="K21" s="2"/>
      <c r="L21" s="2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.75" thickBot="1" x14ac:dyDescent="0.3">
      <c r="A22" s="2"/>
      <c r="B22" s="4">
        <v>14</v>
      </c>
      <c r="C22" s="75" t="s">
        <v>14</v>
      </c>
      <c r="D22" s="75"/>
      <c r="E22" s="75"/>
      <c r="F22" s="75"/>
      <c r="G22" s="4"/>
      <c r="H22" s="4">
        <v>145</v>
      </c>
      <c r="I22" s="2"/>
      <c r="J22" s="2"/>
      <c r="K22" s="2"/>
      <c r="L22" s="2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75" thickBot="1" x14ac:dyDescent="0.3">
      <c r="A23" s="2"/>
      <c r="B23" s="4">
        <v>15</v>
      </c>
      <c r="C23" s="75" t="s">
        <v>15</v>
      </c>
      <c r="D23" s="75"/>
      <c r="E23" s="75"/>
      <c r="F23" s="75"/>
      <c r="G23" s="4"/>
      <c r="H23" s="4">
        <v>320</v>
      </c>
      <c r="I23" s="2"/>
      <c r="J23" s="2"/>
      <c r="K23" s="2"/>
      <c r="L23" s="2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thickBot="1" x14ac:dyDescent="0.3">
      <c r="A24" s="2"/>
      <c r="B24" s="4">
        <v>16</v>
      </c>
      <c r="C24" s="75" t="s">
        <v>16</v>
      </c>
      <c r="D24" s="75"/>
      <c r="E24" s="75"/>
      <c r="F24" s="75"/>
      <c r="G24" s="4"/>
      <c r="H24" s="4">
        <v>320</v>
      </c>
      <c r="I24" s="2"/>
      <c r="J24" s="2"/>
      <c r="K24" s="2"/>
      <c r="L24" s="2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 thickBot="1" x14ac:dyDescent="0.3">
      <c r="A25" s="2"/>
      <c r="B25" s="4">
        <v>17</v>
      </c>
      <c r="C25" s="75" t="s">
        <v>17</v>
      </c>
      <c r="D25" s="75"/>
      <c r="E25" s="75"/>
      <c r="F25" s="75"/>
      <c r="G25" s="4"/>
      <c r="H25" s="4">
        <v>337</v>
      </c>
      <c r="I25" s="2"/>
      <c r="J25" s="2"/>
      <c r="K25" s="2"/>
      <c r="L25" s="2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.75" thickBot="1" x14ac:dyDescent="0.3">
      <c r="A26" s="2"/>
      <c r="B26" s="4">
        <v>18</v>
      </c>
      <c r="C26" s="75" t="s">
        <v>18</v>
      </c>
      <c r="D26" s="75"/>
      <c r="E26" s="75"/>
      <c r="F26" s="75"/>
      <c r="G26" s="4"/>
      <c r="H26" s="4">
        <v>300</v>
      </c>
      <c r="I26" s="2"/>
      <c r="J26" s="2"/>
      <c r="K26" s="2"/>
      <c r="L26" s="2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116">
        <f>SUM(H9:H26)</f>
        <v>3726</v>
      </c>
      <c r="I27" s="2"/>
      <c r="J27" s="2"/>
      <c r="K27" s="2"/>
      <c r="L27" s="2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x14ac:dyDescent="0.25"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</sheetData>
  <mergeCells count="22">
    <mergeCell ref="C26:F26"/>
    <mergeCell ref="C22:F22"/>
    <mergeCell ref="C23:F23"/>
    <mergeCell ref="C24:F24"/>
    <mergeCell ref="C25:F25"/>
    <mergeCell ref="C21:F21"/>
    <mergeCell ref="C18:F18"/>
    <mergeCell ref="C19:F19"/>
    <mergeCell ref="C13:F13"/>
    <mergeCell ref="C14:F14"/>
    <mergeCell ref="A1:AH5"/>
    <mergeCell ref="C20:F20"/>
    <mergeCell ref="C8:F8"/>
    <mergeCell ref="C9:F9"/>
    <mergeCell ref="C10:F10"/>
    <mergeCell ref="C11:F11"/>
    <mergeCell ref="C12:F12"/>
    <mergeCell ref="C15:F15"/>
    <mergeCell ref="C16:F16"/>
    <mergeCell ref="C17:F17"/>
    <mergeCell ref="Q14:S15"/>
    <mergeCell ref="P16:T18"/>
  </mergeCells>
  <phoneticPr fontId="19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J332"/>
  <sheetViews>
    <sheetView zoomScale="80" zoomScaleNormal="80" workbookViewId="0">
      <selection activeCell="O14" sqref="O14:S18"/>
    </sheetView>
  </sheetViews>
  <sheetFormatPr defaultRowHeight="15" x14ac:dyDescent="0.25"/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ht="20.25" thickBot="1" x14ac:dyDescent="0.35">
      <c r="A8" s="2"/>
      <c r="B8" s="3"/>
      <c r="C8" s="76" t="s">
        <v>21</v>
      </c>
      <c r="D8" s="76"/>
      <c r="E8" s="76"/>
      <c r="F8" s="76"/>
      <c r="G8" s="7"/>
      <c r="H8" s="6" t="s">
        <v>20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16.5" thickTop="1" thickBot="1" x14ac:dyDescent="0.3">
      <c r="A9" s="2"/>
      <c r="B9" s="4">
        <v>1</v>
      </c>
      <c r="C9" s="75" t="s">
        <v>3</v>
      </c>
      <c r="D9" s="75"/>
      <c r="E9" s="75"/>
      <c r="F9" s="75"/>
      <c r="G9" s="4"/>
      <c r="H9" s="4">
        <v>396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ht="15.75" thickBot="1" x14ac:dyDescent="0.3">
      <c r="A10" s="2"/>
      <c r="B10" s="4">
        <v>2</v>
      </c>
      <c r="C10" s="75" t="s">
        <v>1</v>
      </c>
      <c r="D10" s="75"/>
      <c r="E10" s="75"/>
      <c r="F10" s="75"/>
      <c r="G10" s="4"/>
      <c r="H10" s="4">
        <v>122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 ht="15.75" thickBot="1" x14ac:dyDescent="0.3">
      <c r="A11" s="2"/>
      <c r="B11" s="4">
        <v>3</v>
      </c>
      <c r="C11" s="75" t="s">
        <v>2</v>
      </c>
      <c r="D11" s="75"/>
      <c r="E11" s="75"/>
      <c r="F11" s="75"/>
      <c r="G11" s="4"/>
      <c r="H11" s="4">
        <v>135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 ht="15.75" thickBot="1" x14ac:dyDescent="0.3">
      <c r="A12" s="2"/>
      <c r="B12" s="4">
        <v>4</v>
      </c>
      <c r="C12" s="75" t="s">
        <v>22</v>
      </c>
      <c r="D12" s="75"/>
      <c r="E12" s="75"/>
      <c r="F12" s="75"/>
      <c r="G12" s="4"/>
      <c r="H12" s="4">
        <v>238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6" ht="15.75" thickBot="1" x14ac:dyDescent="0.3">
      <c r="A13" s="2"/>
      <c r="B13" s="4">
        <v>5</v>
      </c>
      <c r="C13" s="75" t="s">
        <v>23</v>
      </c>
      <c r="D13" s="75"/>
      <c r="E13" s="75"/>
      <c r="F13" s="75"/>
      <c r="G13" s="4"/>
      <c r="H13" s="4">
        <v>400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6" ht="15.75" thickBot="1" x14ac:dyDescent="0.3">
      <c r="A14" s="2"/>
      <c r="B14" s="4">
        <v>6</v>
      </c>
      <c r="C14" s="75" t="s">
        <v>6</v>
      </c>
      <c r="D14" s="75"/>
      <c r="E14" s="75"/>
      <c r="F14" s="75"/>
      <c r="G14" s="4"/>
      <c r="H14" s="4">
        <v>198</v>
      </c>
      <c r="I14" s="2"/>
      <c r="J14" s="2"/>
      <c r="K14" s="2"/>
      <c r="L14" s="2"/>
      <c r="M14" s="2"/>
      <c r="N14" s="2"/>
      <c r="O14" s="153"/>
      <c r="P14" s="154" t="s">
        <v>246</v>
      </c>
      <c r="Q14" s="154"/>
      <c r="R14" s="154"/>
      <c r="S14" s="15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6" ht="15.75" thickBot="1" x14ac:dyDescent="0.3">
      <c r="A15" s="2"/>
      <c r="B15" s="4">
        <v>7</v>
      </c>
      <c r="C15" s="75" t="s">
        <v>7</v>
      </c>
      <c r="D15" s="75"/>
      <c r="E15" s="75"/>
      <c r="F15" s="75"/>
      <c r="G15" s="4"/>
      <c r="H15" s="4">
        <v>238</v>
      </c>
      <c r="I15" s="2"/>
      <c r="J15" s="2"/>
      <c r="K15" s="2"/>
      <c r="L15" s="2"/>
      <c r="M15" s="2"/>
      <c r="N15" s="2"/>
      <c r="O15" s="153"/>
      <c r="P15" s="154"/>
      <c r="Q15" s="154"/>
      <c r="R15" s="154"/>
      <c r="S15" s="15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5.75" thickBot="1" x14ac:dyDescent="0.3">
      <c r="A16" s="2"/>
      <c r="B16" s="4">
        <v>8</v>
      </c>
      <c r="C16" s="75" t="s">
        <v>8</v>
      </c>
      <c r="D16" s="75"/>
      <c r="E16" s="75"/>
      <c r="F16" s="75"/>
      <c r="G16" s="4"/>
      <c r="H16" s="4">
        <v>150</v>
      </c>
      <c r="I16" s="2"/>
      <c r="J16" s="2"/>
      <c r="K16" s="2"/>
      <c r="L16" s="2"/>
      <c r="M16" s="2"/>
      <c r="N16" s="2"/>
      <c r="O16" s="155" t="s">
        <v>247</v>
      </c>
      <c r="P16" s="155"/>
      <c r="Q16" s="155"/>
      <c r="R16" s="155"/>
      <c r="S16" s="15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75" thickBot="1" x14ac:dyDescent="0.3">
      <c r="A17" s="2"/>
      <c r="B17" s="4">
        <v>9</v>
      </c>
      <c r="C17" s="75" t="s">
        <v>9</v>
      </c>
      <c r="D17" s="75"/>
      <c r="E17" s="75"/>
      <c r="F17" s="75"/>
      <c r="G17" s="4"/>
      <c r="H17" s="4">
        <v>150</v>
      </c>
      <c r="I17" s="2"/>
      <c r="J17" s="2"/>
      <c r="K17" s="2"/>
      <c r="L17" s="2"/>
      <c r="M17" s="2"/>
      <c r="N17" s="2"/>
      <c r="O17" s="155"/>
      <c r="P17" s="155"/>
      <c r="Q17" s="155"/>
      <c r="R17" s="155"/>
      <c r="S17" s="15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thickBot="1" x14ac:dyDescent="0.3">
      <c r="A18" s="2"/>
      <c r="B18" s="4">
        <v>10</v>
      </c>
      <c r="C18" s="9" t="s">
        <v>11</v>
      </c>
      <c r="D18" s="9"/>
      <c r="E18" s="9"/>
      <c r="F18" s="9"/>
      <c r="G18" s="4"/>
      <c r="H18" s="4">
        <v>145</v>
      </c>
      <c r="I18" s="2"/>
      <c r="J18" s="2"/>
      <c r="K18" s="2"/>
      <c r="L18" s="2"/>
      <c r="M18" s="2"/>
      <c r="N18" s="2"/>
      <c r="O18" s="155"/>
      <c r="P18" s="155"/>
      <c r="Q18" s="155"/>
      <c r="R18" s="155"/>
      <c r="S18" s="15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.75" thickBot="1" x14ac:dyDescent="0.3">
      <c r="A19" s="2"/>
      <c r="B19" s="4">
        <v>11</v>
      </c>
      <c r="C19" s="9" t="s">
        <v>12</v>
      </c>
      <c r="D19" s="9"/>
      <c r="E19" s="9"/>
      <c r="F19" s="9"/>
      <c r="G19" s="4"/>
      <c r="H19" s="4">
        <v>176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75" thickBot="1" x14ac:dyDescent="0.3">
      <c r="A20" s="2"/>
      <c r="B20" s="4">
        <v>12</v>
      </c>
      <c r="C20" s="9" t="s">
        <v>13</v>
      </c>
      <c r="D20" s="9"/>
      <c r="E20" s="9"/>
      <c r="F20" s="9"/>
      <c r="G20" s="4"/>
      <c r="H20" s="4">
        <v>158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 thickBot="1" x14ac:dyDescent="0.3">
      <c r="A21" s="2"/>
      <c r="B21" s="4">
        <v>13</v>
      </c>
      <c r="C21" s="9" t="s">
        <v>14</v>
      </c>
      <c r="D21" s="9"/>
      <c r="E21" s="9"/>
      <c r="F21" s="9"/>
      <c r="G21" s="4"/>
      <c r="H21" s="4">
        <v>145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.75" thickBot="1" x14ac:dyDescent="0.3">
      <c r="A22" s="2"/>
      <c r="B22" s="4">
        <v>14</v>
      </c>
      <c r="C22" s="75" t="s">
        <v>15</v>
      </c>
      <c r="D22" s="75"/>
      <c r="E22" s="75"/>
      <c r="F22" s="75"/>
      <c r="G22" s="4"/>
      <c r="H22" s="4">
        <v>320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75" thickBot="1" x14ac:dyDescent="0.3">
      <c r="A23" s="2"/>
      <c r="B23" s="4">
        <v>15</v>
      </c>
      <c r="C23" s="75" t="s">
        <v>18</v>
      </c>
      <c r="D23" s="75"/>
      <c r="E23" s="75"/>
      <c r="F23" s="75"/>
      <c r="G23" s="4"/>
      <c r="H23" s="4">
        <v>300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5">
      <c r="A24" s="2"/>
      <c r="B24" s="2"/>
      <c r="C24" s="2"/>
      <c r="D24" s="2"/>
      <c r="E24" s="2"/>
      <c r="F24" s="2"/>
      <c r="G24" s="2"/>
      <c r="H24" s="116">
        <f>SUM(H9:H23)</f>
        <v>3271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x14ac:dyDescent="0.25">
      <c r="A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x14ac:dyDescent="0.25">
      <c r="A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x14ac:dyDescent="0.25">
      <c r="A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</sheetData>
  <mergeCells count="15">
    <mergeCell ref="C23:F23"/>
    <mergeCell ref="C17:F17"/>
    <mergeCell ref="C12:F12"/>
    <mergeCell ref="C13:F13"/>
    <mergeCell ref="C14:F14"/>
    <mergeCell ref="C15:F15"/>
    <mergeCell ref="C16:F16"/>
    <mergeCell ref="C22:F22"/>
    <mergeCell ref="C11:F11"/>
    <mergeCell ref="A1:AH5"/>
    <mergeCell ref="C8:F8"/>
    <mergeCell ref="C9:F9"/>
    <mergeCell ref="C10:F10"/>
    <mergeCell ref="P14:R15"/>
    <mergeCell ref="O16:S18"/>
  </mergeCells>
  <phoneticPr fontId="19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J297"/>
  <sheetViews>
    <sheetView zoomScale="80" zoomScaleNormal="80" workbookViewId="0">
      <selection activeCell="I33" sqref="I33:M37"/>
    </sheetView>
  </sheetViews>
  <sheetFormatPr defaultRowHeight="15" x14ac:dyDescent="0.25"/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20.25" thickBot="1" x14ac:dyDescent="0.35">
      <c r="A16" s="2"/>
      <c r="B16" s="2"/>
      <c r="C16" s="2"/>
      <c r="D16" s="2"/>
      <c r="E16" s="3"/>
      <c r="F16" s="5" t="s">
        <v>21</v>
      </c>
      <c r="G16" s="5"/>
      <c r="H16" s="5"/>
      <c r="I16" s="5"/>
      <c r="J16" s="7"/>
      <c r="K16" s="10" t="s">
        <v>20</v>
      </c>
      <c r="L16" s="2"/>
      <c r="M16" s="2"/>
      <c r="N16" s="3"/>
      <c r="O16" s="5" t="s">
        <v>21</v>
      </c>
      <c r="P16" s="5"/>
      <c r="Q16" s="5"/>
      <c r="R16" s="5"/>
      <c r="S16" s="7"/>
      <c r="T16" s="10" t="s">
        <v>20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thickTop="1" thickBot="1" x14ac:dyDescent="0.3">
      <c r="A17" s="2"/>
      <c r="B17" s="2"/>
      <c r="C17" s="2"/>
      <c r="D17" s="2"/>
      <c r="E17" s="4">
        <v>1</v>
      </c>
      <c r="F17" s="8" t="s">
        <v>1</v>
      </c>
      <c r="G17" s="8"/>
      <c r="H17" s="8"/>
      <c r="I17" s="8"/>
      <c r="J17" s="4"/>
      <c r="K17" s="4">
        <v>122</v>
      </c>
      <c r="L17" s="2"/>
      <c r="M17" s="2"/>
      <c r="N17" s="4">
        <v>1</v>
      </c>
      <c r="O17" s="12" t="s">
        <v>1</v>
      </c>
      <c r="P17" s="12"/>
      <c r="Q17" s="12"/>
      <c r="R17" s="12"/>
      <c r="S17" s="4"/>
      <c r="T17" s="4">
        <v>122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thickBot="1" x14ac:dyDescent="0.3">
      <c r="A18" s="2"/>
      <c r="B18" s="2"/>
      <c r="C18" s="2"/>
      <c r="D18" s="2"/>
      <c r="E18" s="4">
        <v>2</v>
      </c>
      <c r="F18" s="8" t="s">
        <v>36</v>
      </c>
      <c r="G18" s="8"/>
      <c r="H18" s="8"/>
      <c r="I18" s="8"/>
      <c r="J18" s="4"/>
      <c r="K18" s="4">
        <v>420</v>
      </c>
      <c r="L18" s="2"/>
      <c r="M18" s="2"/>
      <c r="N18" s="4">
        <v>2</v>
      </c>
      <c r="O18" s="77" t="s">
        <v>36</v>
      </c>
      <c r="P18" s="77"/>
      <c r="Q18" s="77"/>
      <c r="R18" s="77"/>
      <c r="S18" s="4"/>
      <c r="T18" s="4">
        <v>420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.75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116">
        <f>SUM(K17:K18)</f>
        <v>542</v>
      </c>
      <c r="L19" s="2"/>
      <c r="M19" s="2"/>
      <c r="N19" s="4">
        <v>3</v>
      </c>
      <c r="O19" s="77" t="s">
        <v>11</v>
      </c>
      <c r="P19" s="77"/>
      <c r="Q19" s="77"/>
      <c r="R19" s="77"/>
      <c r="S19" s="4"/>
      <c r="T19" s="4">
        <v>145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75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>
        <v>4</v>
      </c>
      <c r="O20" s="77" t="s">
        <v>37</v>
      </c>
      <c r="P20" s="77"/>
      <c r="Q20" s="77"/>
      <c r="R20" s="77"/>
      <c r="S20" s="4"/>
      <c r="T20" s="4">
        <v>158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 thickBo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>
        <v>5</v>
      </c>
      <c r="O21" s="77" t="s">
        <v>14</v>
      </c>
      <c r="P21" s="77"/>
      <c r="Q21" s="77"/>
      <c r="R21" s="77"/>
      <c r="S21" s="4"/>
      <c r="T21" s="4">
        <v>145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.75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>
        <v>6</v>
      </c>
      <c r="O22" s="77" t="s">
        <v>38</v>
      </c>
      <c r="P22" s="77"/>
      <c r="Q22" s="77"/>
      <c r="R22" s="77"/>
      <c r="S22" s="4"/>
      <c r="T22" s="4">
        <v>135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75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>
        <v>7</v>
      </c>
      <c r="O23" s="77" t="s">
        <v>39</v>
      </c>
      <c r="P23" s="77"/>
      <c r="Q23" s="77"/>
      <c r="R23" s="77"/>
      <c r="S23" s="4"/>
      <c r="T23" s="4">
        <v>158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>
        <v>8</v>
      </c>
      <c r="O24" s="78" t="s">
        <v>225</v>
      </c>
      <c r="P24" s="77"/>
      <c r="Q24" s="77"/>
      <c r="R24" s="77"/>
      <c r="S24" s="4"/>
      <c r="T24" s="4">
        <v>280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6">
        <f>SUM(T17:T24)</f>
        <v>1563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153"/>
      <c r="J33" s="154" t="s">
        <v>246</v>
      </c>
      <c r="K33" s="154"/>
      <c r="L33" s="154"/>
      <c r="M33" s="15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2"/>
      <c r="B34" s="2"/>
      <c r="C34" s="2"/>
      <c r="D34" s="2"/>
      <c r="E34" s="2"/>
      <c r="F34" s="2"/>
      <c r="G34" s="2"/>
      <c r="H34" s="2"/>
      <c r="I34" s="153"/>
      <c r="J34" s="154"/>
      <c r="K34" s="154"/>
      <c r="L34" s="154"/>
      <c r="M34" s="15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155" t="s">
        <v>247</v>
      </c>
      <c r="J35" s="155"/>
      <c r="K35" s="155"/>
      <c r="L35" s="155"/>
      <c r="M35" s="15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155"/>
      <c r="J36" s="155"/>
      <c r="K36" s="155"/>
      <c r="L36" s="155"/>
      <c r="M36" s="15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155"/>
      <c r="J37" s="155"/>
      <c r="K37" s="155"/>
      <c r="L37" s="155"/>
      <c r="M37" s="15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x14ac:dyDescent="0.25">
      <c r="A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x14ac:dyDescent="0.25">
      <c r="A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x14ac:dyDescent="0.25">
      <c r="A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x14ac:dyDescent="0.25">
      <c r="N292" s="2"/>
      <c r="O292" s="2"/>
      <c r="P292" s="2"/>
      <c r="Q292" s="2"/>
      <c r="R292" s="2"/>
      <c r="S292" s="2"/>
      <c r="T292" s="2"/>
    </row>
    <row r="293" spans="1:34" x14ac:dyDescent="0.25">
      <c r="N293" s="2"/>
      <c r="O293" s="2"/>
      <c r="P293" s="2"/>
      <c r="Q293" s="2"/>
      <c r="R293" s="2"/>
      <c r="S293" s="2"/>
      <c r="T293" s="2"/>
    </row>
    <row r="294" spans="1:34" x14ac:dyDescent="0.25">
      <c r="N294" s="2"/>
      <c r="O294" s="2"/>
      <c r="P294" s="2"/>
      <c r="Q294" s="2"/>
      <c r="R294" s="2"/>
      <c r="S294" s="2"/>
      <c r="T294" s="2"/>
    </row>
    <row r="295" spans="1:34" x14ac:dyDescent="0.25">
      <c r="N295" s="2"/>
      <c r="O295" s="2"/>
      <c r="P295" s="2"/>
      <c r="Q295" s="2"/>
      <c r="R295" s="2"/>
      <c r="S295" s="2"/>
      <c r="T295" s="2"/>
    </row>
    <row r="296" spans="1:34" x14ac:dyDescent="0.25">
      <c r="N296" s="2"/>
      <c r="O296" s="2"/>
      <c r="P296" s="2"/>
      <c r="Q296" s="2"/>
      <c r="R296" s="2"/>
      <c r="S296" s="2"/>
      <c r="T296" s="2"/>
    </row>
    <row r="297" spans="1:34" x14ac:dyDescent="0.25">
      <c r="N297" s="2"/>
      <c r="O297" s="2"/>
      <c r="P297" s="2"/>
      <c r="Q297" s="2"/>
      <c r="R297" s="2"/>
      <c r="S297" s="2"/>
      <c r="T297" s="2"/>
    </row>
  </sheetData>
  <mergeCells count="10">
    <mergeCell ref="J33:L34"/>
    <mergeCell ref="I35:M37"/>
    <mergeCell ref="A1:AH5"/>
    <mergeCell ref="O18:R18"/>
    <mergeCell ref="O24:R24"/>
    <mergeCell ref="O19:R19"/>
    <mergeCell ref="O20:R20"/>
    <mergeCell ref="O21:R21"/>
    <mergeCell ref="O22:R22"/>
    <mergeCell ref="O23:R23"/>
  </mergeCells>
  <phoneticPr fontId="19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J94"/>
  <sheetViews>
    <sheetView zoomScale="80" zoomScaleNormal="80" workbookViewId="0">
      <selection activeCell="N33" sqref="N33:R37"/>
    </sheetView>
  </sheetViews>
  <sheetFormatPr defaultRowHeight="15" x14ac:dyDescent="0.25"/>
  <cols>
    <col min="12" max="12" width="9.7109375" customWidth="1"/>
    <col min="13" max="13" width="10.28515625" customWidth="1"/>
    <col min="14" max="14" width="10.140625" customWidth="1"/>
    <col min="15" max="15" width="10.7109375" customWidth="1"/>
    <col min="20" max="20" width="9.85546875" customWidth="1"/>
    <col min="21" max="21" width="9.5703125" customWidth="1"/>
    <col min="22" max="22" width="9.7109375" customWidth="1"/>
  </cols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ht="20.25" thickBot="1" x14ac:dyDescent="0.35">
      <c r="A8" s="2"/>
      <c r="B8" s="3"/>
      <c r="C8" s="76" t="s">
        <v>21</v>
      </c>
      <c r="D8" s="76"/>
      <c r="E8" s="76"/>
      <c r="F8" s="76"/>
      <c r="G8" s="7"/>
      <c r="H8" s="10" t="s">
        <v>20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17.25" thickTop="1" thickBot="1" x14ac:dyDescent="0.3">
      <c r="A9" s="2"/>
      <c r="B9" s="4">
        <v>1</v>
      </c>
      <c r="C9" s="75" t="s">
        <v>3</v>
      </c>
      <c r="D9" s="75"/>
      <c r="E9" s="75"/>
      <c r="F9" s="75"/>
      <c r="G9" s="4"/>
      <c r="H9" s="4">
        <v>396</v>
      </c>
      <c r="I9" s="2"/>
      <c r="J9" s="2"/>
      <c r="K9" s="2"/>
      <c r="L9" s="13" t="s">
        <v>43</v>
      </c>
      <c r="M9" s="13"/>
      <c r="N9" s="13"/>
      <c r="O9" s="13"/>
      <c r="P9" s="13"/>
      <c r="Q9" s="2"/>
      <c r="R9" s="2"/>
      <c r="S9" s="13" t="s">
        <v>48</v>
      </c>
      <c r="T9" s="13"/>
      <c r="U9" s="13"/>
      <c r="V9" s="13"/>
      <c r="W9" s="1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ht="15.75" thickBot="1" x14ac:dyDescent="0.3">
      <c r="A10" s="2"/>
      <c r="B10" s="4">
        <v>2</v>
      </c>
      <c r="C10" s="80" t="s">
        <v>24</v>
      </c>
      <c r="D10" s="80"/>
      <c r="E10" s="80"/>
      <c r="F10" s="80"/>
      <c r="G10" s="4"/>
      <c r="H10" s="4">
        <v>198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 ht="15.75" thickBot="1" x14ac:dyDescent="0.3">
      <c r="A11" s="2"/>
      <c r="B11" s="4">
        <v>3</v>
      </c>
      <c r="C11" s="80" t="s">
        <v>25</v>
      </c>
      <c r="D11" s="80"/>
      <c r="E11" s="80"/>
      <c r="F11" s="80"/>
      <c r="G11" s="4"/>
      <c r="H11" s="4">
        <v>110</v>
      </c>
      <c r="I11" s="2"/>
      <c r="J11" s="2"/>
      <c r="K11" s="2"/>
      <c r="L11" s="75" t="s">
        <v>97</v>
      </c>
      <c r="M11" s="75"/>
      <c r="N11" s="75"/>
      <c r="O11" s="75"/>
      <c r="P11" s="72">
        <v>220</v>
      </c>
      <c r="Q11" s="2"/>
      <c r="R11" s="2"/>
      <c r="S11" s="75" t="s">
        <v>50</v>
      </c>
      <c r="T11" s="75"/>
      <c r="U11" s="75"/>
      <c r="V11" s="75"/>
      <c r="W11" s="38">
        <v>317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 ht="15.75" thickBot="1" x14ac:dyDescent="0.3">
      <c r="A12" s="2"/>
      <c r="B12" s="4">
        <v>4</v>
      </c>
      <c r="C12" s="75" t="s">
        <v>1</v>
      </c>
      <c r="D12" s="75"/>
      <c r="E12" s="75"/>
      <c r="F12" s="75"/>
      <c r="G12" s="4"/>
      <c r="H12" s="4">
        <v>122</v>
      </c>
      <c r="I12" s="2"/>
      <c r="J12" s="2"/>
      <c r="K12" s="2"/>
      <c r="L12" s="75" t="s">
        <v>44</v>
      </c>
      <c r="M12" s="75"/>
      <c r="N12" s="75"/>
      <c r="O12" s="75"/>
      <c r="P12" s="72">
        <v>320</v>
      </c>
      <c r="Q12" s="2"/>
      <c r="R12" s="2"/>
      <c r="S12" s="81" t="s">
        <v>51</v>
      </c>
      <c r="T12" s="81"/>
      <c r="U12" s="81"/>
      <c r="V12" s="81"/>
      <c r="W12" s="3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6" ht="15.75" thickBot="1" x14ac:dyDescent="0.3">
      <c r="A13" s="2"/>
      <c r="B13" s="4">
        <v>5</v>
      </c>
      <c r="C13" s="75" t="s">
        <v>2</v>
      </c>
      <c r="D13" s="75"/>
      <c r="E13" s="75"/>
      <c r="F13" s="75"/>
      <c r="G13" s="4"/>
      <c r="H13" s="4">
        <v>135</v>
      </c>
      <c r="I13" s="2"/>
      <c r="J13" s="2"/>
      <c r="K13" s="2"/>
      <c r="L13" s="75" t="s">
        <v>45</v>
      </c>
      <c r="M13" s="75"/>
      <c r="N13" s="75"/>
      <c r="O13" s="75"/>
      <c r="P13" s="72">
        <v>396</v>
      </c>
      <c r="Q13" s="2"/>
      <c r="R13" s="2"/>
      <c r="S13" s="79" t="s">
        <v>226</v>
      </c>
      <c r="T13" s="75"/>
      <c r="U13" s="75"/>
      <c r="V13" s="75"/>
      <c r="W13" s="38">
        <v>320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6" ht="15.75" thickBot="1" x14ac:dyDescent="0.3">
      <c r="A14" s="2"/>
      <c r="B14" s="4">
        <v>6</v>
      </c>
      <c r="C14" s="75" t="s">
        <v>26</v>
      </c>
      <c r="D14" s="75"/>
      <c r="E14" s="75"/>
      <c r="F14" s="75"/>
      <c r="G14" s="4"/>
      <c r="H14" s="4">
        <v>132</v>
      </c>
      <c r="I14" s="2"/>
      <c r="J14" s="2"/>
      <c r="K14" s="2"/>
      <c r="L14" s="75" t="s">
        <v>46</v>
      </c>
      <c r="M14" s="75"/>
      <c r="N14" s="75"/>
      <c r="O14" s="75"/>
      <c r="P14" s="72">
        <v>396</v>
      </c>
      <c r="Q14" s="2"/>
      <c r="R14" s="2"/>
      <c r="S14" s="79" t="s">
        <v>227</v>
      </c>
      <c r="T14" s="75"/>
      <c r="U14" s="75"/>
      <c r="V14" s="75"/>
      <c r="W14" s="38">
        <v>418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6" ht="15.75" thickBot="1" x14ac:dyDescent="0.3">
      <c r="A15" s="2"/>
      <c r="B15" s="4">
        <v>7</v>
      </c>
      <c r="C15" s="75" t="s">
        <v>27</v>
      </c>
      <c r="D15" s="75"/>
      <c r="E15" s="75"/>
      <c r="F15" s="75"/>
      <c r="G15" s="4"/>
      <c r="H15" s="4">
        <v>130</v>
      </c>
      <c r="I15" s="2"/>
      <c r="J15" s="2"/>
      <c r="K15" s="2"/>
      <c r="L15" s="27" t="s">
        <v>47</v>
      </c>
      <c r="M15" s="27"/>
      <c r="N15" s="27"/>
      <c r="O15" s="27"/>
      <c r="P15" s="72">
        <v>380</v>
      </c>
      <c r="Q15" s="2"/>
      <c r="R15" s="2"/>
      <c r="S15" s="65" t="s">
        <v>228</v>
      </c>
      <c r="T15" s="27"/>
      <c r="U15" s="27"/>
      <c r="V15" s="27"/>
      <c r="W15" s="38">
        <v>300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ht="15.75" thickBot="1" x14ac:dyDescent="0.3">
      <c r="A16" s="2"/>
      <c r="B16" s="4">
        <v>8</v>
      </c>
      <c r="C16" s="75" t="s">
        <v>28</v>
      </c>
      <c r="D16" s="75"/>
      <c r="E16" s="75"/>
      <c r="F16" s="75"/>
      <c r="G16" s="4"/>
      <c r="H16" s="4">
        <v>130</v>
      </c>
      <c r="I16" s="2"/>
      <c r="J16" s="2"/>
      <c r="K16" s="2"/>
      <c r="L16" s="75" t="s">
        <v>52</v>
      </c>
      <c r="M16" s="75"/>
      <c r="N16" s="75"/>
      <c r="O16" s="75"/>
      <c r="P16" s="72">
        <v>430</v>
      </c>
      <c r="Q16" s="2"/>
      <c r="R16" s="2"/>
      <c r="S16" s="79" t="s">
        <v>229</v>
      </c>
      <c r="T16" s="75"/>
      <c r="U16" s="75"/>
      <c r="V16" s="75"/>
      <c r="W16" s="38">
        <v>420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thickBot="1" x14ac:dyDescent="0.3">
      <c r="A17" s="2"/>
      <c r="B17" s="4">
        <v>9</v>
      </c>
      <c r="C17" s="75" t="s">
        <v>29</v>
      </c>
      <c r="D17" s="75"/>
      <c r="E17" s="75"/>
      <c r="F17" s="75"/>
      <c r="G17" s="4"/>
      <c r="H17" s="4">
        <v>130</v>
      </c>
      <c r="I17" s="2"/>
      <c r="J17" s="2"/>
      <c r="K17" s="2"/>
      <c r="M17" s="14"/>
      <c r="N17" s="2"/>
      <c r="O17" s="2"/>
      <c r="P17" s="63">
        <f>SUM(P11:P16)</f>
        <v>2142</v>
      </c>
      <c r="Q17" s="2"/>
      <c r="R17" s="2"/>
      <c r="S17" s="79" t="s">
        <v>230</v>
      </c>
      <c r="T17" s="75"/>
      <c r="U17" s="75"/>
      <c r="V17" s="75"/>
      <c r="W17" s="38">
        <v>320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thickBot="1" x14ac:dyDescent="0.3">
      <c r="A18" s="2"/>
      <c r="B18" s="4">
        <v>10</v>
      </c>
      <c r="C18" s="75" t="s">
        <v>30</v>
      </c>
      <c r="D18" s="75"/>
      <c r="E18" s="75"/>
      <c r="F18" s="75"/>
      <c r="G18" s="4"/>
      <c r="H18" s="4">
        <v>130</v>
      </c>
      <c r="I18" s="2"/>
      <c r="J18" s="2"/>
      <c r="K18" s="2"/>
      <c r="L18" s="117" t="s">
        <v>238</v>
      </c>
      <c r="M18" s="117"/>
      <c r="N18" s="117"/>
      <c r="O18" s="117"/>
      <c r="P18" s="117">
        <f>H36+P17</f>
        <v>8000</v>
      </c>
      <c r="Q18" s="2"/>
      <c r="R18" s="2"/>
      <c r="S18" s="79" t="s">
        <v>231</v>
      </c>
      <c r="T18" s="75"/>
      <c r="U18" s="75"/>
      <c r="V18" s="75"/>
      <c r="W18" s="38">
        <v>440</v>
      </c>
      <c r="X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.75" thickBot="1" x14ac:dyDescent="0.3">
      <c r="A19" s="2"/>
      <c r="B19" s="4">
        <v>11</v>
      </c>
      <c r="C19" s="75" t="s">
        <v>31</v>
      </c>
      <c r="D19" s="75"/>
      <c r="E19" s="75"/>
      <c r="F19" s="75"/>
      <c r="G19" s="4"/>
      <c r="H19" s="4">
        <v>130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79" t="s">
        <v>232</v>
      </c>
      <c r="T19" s="75"/>
      <c r="U19" s="75"/>
      <c r="V19" s="75"/>
      <c r="W19" s="38">
        <v>380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75" thickBot="1" x14ac:dyDescent="0.3">
      <c r="A20" s="2"/>
      <c r="B20" s="4">
        <v>12</v>
      </c>
      <c r="C20" s="75" t="s">
        <v>32</v>
      </c>
      <c r="D20" s="75"/>
      <c r="E20" s="75"/>
      <c r="F20" s="75"/>
      <c r="G20" s="4"/>
      <c r="H20" s="4">
        <v>135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79" t="s">
        <v>233</v>
      </c>
      <c r="T20" s="75"/>
      <c r="U20" s="75"/>
      <c r="V20" s="75"/>
      <c r="W20" s="38">
        <v>380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 thickBot="1" x14ac:dyDescent="0.3">
      <c r="A21" s="2"/>
      <c r="B21" s="4">
        <v>13</v>
      </c>
      <c r="C21" s="75" t="s">
        <v>8</v>
      </c>
      <c r="D21" s="75"/>
      <c r="E21" s="75"/>
      <c r="F21" s="75"/>
      <c r="G21" s="4"/>
      <c r="H21" s="4">
        <v>150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79" t="s">
        <v>234</v>
      </c>
      <c r="T21" s="75"/>
      <c r="U21" s="75"/>
      <c r="V21" s="75"/>
      <c r="W21" s="38">
        <v>520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.75" thickBot="1" x14ac:dyDescent="0.3">
      <c r="A22" s="2"/>
      <c r="B22" s="4">
        <v>14</v>
      </c>
      <c r="C22" s="75" t="s">
        <v>9</v>
      </c>
      <c r="D22" s="75"/>
      <c r="E22" s="75"/>
      <c r="F22" s="75"/>
      <c r="G22" s="4"/>
      <c r="H22" s="4">
        <v>150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66">
        <f>SUM(W11:W21)</f>
        <v>3815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75" thickBot="1" x14ac:dyDescent="0.3">
      <c r="A23" s="2"/>
      <c r="B23" s="4">
        <v>15</v>
      </c>
      <c r="C23" s="75" t="s">
        <v>22</v>
      </c>
      <c r="D23" s="75"/>
      <c r="E23" s="75"/>
      <c r="F23" s="75"/>
      <c r="G23" s="4"/>
      <c r="H23" s="4">
        <v>238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117" t="s">
        <v>238</v>
      </c>
      <c r="T23" s="117"/>
      <c r="U23" s="117"/>
      <c r="V23" s="117"/>
      <c r="W23" s="117">
        <f>H36+W22</f>
        <v>9673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thickBot="1" x14ac:dyDescent="0.3">
      <c r="A24" s="2"/>
      <c r="B24" s="4">
        <v>16</v>
      </c>
      <c r="C24" s="75" t="s">
        <v>33</v>
      </c>
      <c r="D24" s="75"/>
      <c r="E24" s="75"/>
      <c r="F24" s="75"/>
      <c r="G24" s="4"/>
      <c r="H24" s="4">
        <v>264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 thickBot="1" x14ac:dyDescent="0.3">
      <c r="A25" s="2"/>
      <c r="B25" s="4">
        <v>17</v>
      </c>
      <c r="C25" s="75" t="s">
        <v>34</v>
      </c>
      <c r="D25" s="75"/>
      <c r="E25" s="75"/>
      <c r="F25" s="75"/>
      <c r="G25" s="4"/>
      <c r="H25" s="4">
        <v>317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.75" thickBot="1" x14ac:dyDescent="0.3">
      <c r="A26" s="2"/>
      <c r="B26" s="4">
        <v>18</v>
      </c>
      <c r="C26" s="75" t="s">
        <v>6</v>
      </c>
      <c r="D26" s="75"/>
      <c r="E26" s="75"/>
      <c r="F26" s="75"/>
      <c r="G26" s="4"/>
      <c r="H26" s="4">
        <v>198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 thickBot="1" x14ac:dyDescent="0.3">
      <c r="A27" s="2"/>
      <c r="B27" s="4">
        <v>19</v>
      </c>
      <c r="C27" s="75" t="s">
        <v>7</v>
      </c>
      <c r="D27" s="75"/>
      <c r="E27" s="75"/>
      <c r="F27" s="75"/>
      <c r="G27" s="4"/>
      <c r="H27" s="4">
        <v>238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.75" thickBot="1" x14ac:dyDescent="0.3">
      <c r="A28" s="2"/>
      <c r="B28" s="4">
        <v>20</v>
      </c>
      <c r="C28" s="75" t="s">
        <v>11</v>
      </c>
      <c r="D28" s="75"/>
      <c r="E28" s="75"/>
      <c r="F28" s="75"/>
      <c r="G28" s="4"/>
      <c r="H28" s="4">
        <v>145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.75" thickBot="1" x14ac:dyDescent="0.3">
      <c r="A29" s="2"/>
      <c r="B29" s="4">
        <v>21</v>
      </c>
      <c r="C29" s="75" t="s">
        <v>12</v>
      </c>
      <c r="D29" s="75"/>
      <c r="E29" s="75"/>
      <c r="F29" s="75"/>
      <c r="G29" s="4"/>
      <c r="H29" s="4">
        <v>176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.75" thickBot="1" x14ac:dyDescent="0.3">
      <c r="A30" s="2"/>
      <c r="B30" s="4">
        <v>22</v>
      </c>
      <c r="C30" s="75" t="s">
        <v>13</v>
      </c>
      <c r="D30" s="75"/>
      <c r="E30" s="75"/>
      <c r="F30" s="75"/>
      <c r="G30" s="4"/>
      <c r="H30" s="4">
        <v>158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.75" thickBot="1" x14ac:dyDescent="0.3">
      <c r="A31" s="2"/>
      <c r="B31" s="73">
        <v>23</v>
      </c>
      <c r="C31" s="132" t="s">
        <v>14</v>
      </c>
      <c r="D31" s="132"/>
      <c r="E31" s="132"/>
      <c r="F31" s="132"/>
      <c r="G31" s="73"/>
      <c r="H31" s="73">
        <v>145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.75" thickBot="1" x14ac:dyDescent="0.3">
      <c r="A32" s="2"/>
      <c r="B32" s="73">
        <v>24</v>
      </c>
      <c r="C32" s="131" t="s">
        <v>35</v>
      </c>
      <c r="D32" s="131"/>
      <c r="E32" s="131"/>
      <c r="F32" s="131"/>
      <c r="G32" s="73"/>
      <c r="H32" s="73">
        <v>1070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 thickBot="1" x14ac:dyDescent="0.3">
      <c r="A33" s="2"/>
      <c r="B33" s="73">
        <v>25</v>
      </c>
      <c r="C33" s="80" t="s">
        <v>40</v>
      </c>
      <c r="D33" s="80"/>
      <c r="E33" s="80"/>
      <c r="F33" s="80"/>
      <c r="G33" s="73"/>
      <c r="H33" s="73">
        <v>150</v>
      </c>
      <c r="I33" s="2"/>
      <c r="J33" s="2"/>
      <c r="K33" s="2"/>
      <c r="L33" s="2"/>
      <c r="M33" s="2"/>
      <c r="N33" s="153"/>
      <c r="O33" s="154" t="s">
        <v>246</v>
      </c>
      <c r="P33" s="154"/>
      <c r="Q33" s="154"/>
      <c r="R33" s="15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thickBot="1" x14ac:dyDescent="0.3">
      <c r="A34" s="2"/>
      <c r="B34" s="73">
        <v>26</v>
      </c>
      <c r="C34" s="80" t="s">
        <v>100</v>
      </c>
      <c r="D34" s="80"/>
      <c r="E34" s="80"/>
      <c r="F34" s="80"/>
      <c r="G34" s="73"/>
      <c r="H34" s="73">
        <v>317</v>
      </c>
      <c r="I34" s="2"/>
      <c r="J34" s="2"/>
      <c r="K34" s="2"/>
      <c r="L34" s="2"/>
      <c r="M34" s="2"/>
      <c r="N34" s="153"/>
      <c r="O34" s="154"/>
      <c r="P34" s="154"/>
      <c r="Q34" s="154"/>
      <c r="R34" s="15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 thickBot="1" x14ac:dyDescent="0.3">
      <c r="A35" s="2"/>
      <c r="B35" s="73">
        <v>27</v>
      </c>
      <c r="C35" s="80" t="s">
        <v>42</v>
      </c>
      <c r="D35" s="80"/>
      <c r="E35" s="80"/>
      <c r="F35" s="80"/>
      <c r="G35" s="73"/>
      <c r="H35" s="73">
        <v>264</v>
      </c>
      <c r="I35" s="2"/>
      <c r="J35" s="2"/>
      <c r="K35" s="2"/>
      <c r="L35" s="2"/>
      <c r="M35" s="2"/>
      <c r="N35" s="155" t="s">
        <v>247</v>
      </c>
      <c r="O35" s="155"/>
      <c r="P35" s="155"/>
      <c r="Q35" s="155"/>
      <c r="R35" s="15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15"/>
      <c r="D36" s="15"/>
      <c r="E36" s="15"/>
      <c r="F36" s="15"/>
      <c r="G36" s="2"/>
      <c r="H36" s="68">
        <f>SUM(H9:H35)</f>
        <v>5858</v>
      </c>
      <c r="I36" s="2"/>
      <c r="J36" s="2"/>
      <c r="K36" s="2"/>
      <c r="L36" s="2"/>
      <c r="M36" s="2"/>
      <c r="N36" s="155"/>
      <c r="O36" s="155"/>
      <c r="P36" s="155"/>
      <c r="Q36" s="155"/>
      <c r="R36" s="15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55"/>
      <c r="O37" s="155"/>
      <c r="P37" s="155"/>
      <c r="Q37" s="155"/>
      <c r="R37" s="15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</sheetData>
  <mergeCells count="46">
    <mergeCell ref="O33:Q34"/>
    <mergeCell ref="N35:R37"/>
    <mergeCell ref="C35:F35"/>
    <mergeCell ref="C30:F30"/>
    <mergeCell ref="C31:F31"/>
    <mergeCell ref="C32:F32"/>
    <mergeCell ref="C22:F22"/>
    <mergeCell ref="C23:F23"/>
    <mergeCell ref="C33:F33"/>
    <mergeCell ref="C34:F34"/>
    <mergeCell ref="C18:F18"/>
    <mergeCell ref="C29:F29"/>
    <mergeCell ref="C26:F26"/>
    <mergeCell ref="C27:F27"/>
    <mergeCell ref="C28:F28"/>
    <mergeCell ref="C24:F24"/>
    <mergeCell ref="C25:F25"/>
    <mergeCell ref="C19:F19"/>
    <mergeCell ref="C20:F20"/>
    <mergeCell ref="C21:F21"/>
    <mergeCell ref="L14:O14"/>
    <mergeCell ref="C17:F17"/>
    <mergeCell ref="C14:F14"/>
    <mergeCell ref="C15:F15"/>
    <mergeCell ref="L12:O12"/>
    <mergeCell ref="L13:O13"/>
    <mergeCell ref="L16:O16"/>
    <mergeCell ref="C16:F16"/>
    <mergeCell ref="A1:AH5"/>
    <mergeCell ref="C8:F8"/>
    <mergeCell ref="C9:F9"/>
    <mergeCell ref="C12:F12"/>
    <mergeCell ref="C13:F13"/>
    <mergeCell ref="C10:F10"/>
    <mergeCell ref="C11:F11"/>
    <mergeCell ref="L11:O11"/>
    <mergeCell ref="S13:V13"/>
    <mergeCell ref="S11:V11"/>
    <mergeCell ref="S12:V12"/>
    <mergeCell ref="S21:V21"/>
    <mergeCell ref="S14:V14"/>
    <mergeCell ref="S16:V16"/>
    <mergeCell ref="S17:V17"/>
    <mergeCell ref="S18:V18"/>
    <mergeCell ref="S20:V20"/>
    <mergeCell ref="S19:V19"/>
  </mergeCells>
  <phoneticPr fontId="19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J85"/>
  <sheetViews>
    <sheetView zoomScale="80" zoomScaleNormal="80" workbookViewId="0">
      <selection activeCell="J39" sqref="J39:N43"/>
    </sheetView>
  </sheetViews>
  <sheetFormatPr defaultRowHeight="15" x14ac:dyDescent="0.25"/>
  <cols>
    <col min="5" max="5" width="10" customWidth="1"/>
    <col min="6" max="6" width="9.85546875" customWidth="1"/>
  </cols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6" ht="20.25" thickBot="1" x14ac:dyDescent="0.35">
      <c r="A13" s="2"/>
      <c r="B13" s="3"/>
      <c r="C13" s="76" t="s">
        <v>21</v>
      </c>
      <c r="D13" s="76"/>
      <c r="E13" s="76"/>
      <c r="F13" s="76"/>
      <c r="G13" s="7"/>
      <c r="H13" s="10" t="s">
        <v>20</v>
      </c>
      <c r="I13" s="2"/>
      <c r="J13" s="2"/>
      <c r="K13" s="3"/>
      <c r="L13" s="76" t="s">
        <v>21</v>
      </c>
      <c r="M13" s="76"/>
      <c r="N13" s="76"/>
      <c r="O13" s="76"/>
      <c r="P13" s="7"/>
      <c r="Q13" s="10" t="s">
        <v>20</v>
      </c>
      <c r="R13" s="2"/>
      <c r="S13" s="2"/>
      <c r="T13" s="2"/>
      <c r="U13" s="3"/>
      <c r="V13" s="76" t="s">
        <v>21</v>
      </c>
      <c r="W13" s="76"/>
      <c r="X13" s="76"/>
      <c r="Y13" s="76"/>
      <c r="Z13" s="7"/>
      <c r="AA13" s="10" t="s">
        <v>20</v>
      </c>
      <c r="AB13" s="2"/>
      <c r="AC13" s="2"/>
      <c r="AD13" s="2"/>
      <c r="AE13" s="2"/>
      <c r="AF13" s="2"/>
      <c r="AG13" s="2"/>
      <c r="AH13" s="2"/>
    </row>
    <row r="14" spans="1:36" ht="16.5" thickTop="1" thickBot="1" x14ac:dyDescent="0.3">
      <c r="A14" s="2"/>
      <c r="B14" s="4">
        <v>1</v>
      </c>
      <c r="C14" s="75" t="s">
        <v>3</v>
      </c>
      <c r="D14" s="75"/>
      <c r="E14" s="75"/>
      <c r="F14" s="75"/>
      <c r="G14" s="4"/>
      <c r="H14" s="4">
        <v>396</v>
      </c>
      <c r="I14" s="2"/>
      <c r="J14" s="2"/>
      <c r="K14" s="4">
        <v>1</v>
      </c>
      <c r="L14" s="84" t="s">
        <v>3</v>
      </c>
      <c r="M14" s="84"/>
      <c r="N14" s="84"/>
      <c r="O14" s="84"/>
      <c r="P14" s="4"/>
      <c r="Q14" s="4">
        <v>396</v>
      </c>
      <c r="R14" s="2"/>
      <c r="S14" s="2"/>
      <c r="T14" s="2"/>
      <c r="U14" s="4">
        <v>1</v>
      </c>
      <c r="V14" s="75" t="s">
        <v>3</v>
      </c>
      <c r="W14" s="75"/>
      <c r="X14" s="75"/>
      <c r="Y14" s="75"/>
      <c r="Z14" s="4"/>
      <c r="AA14" s="4">
        <v>396</v>
      </c>
      <c r="AB14" s="2"/>
      <c r="AC14" s="2"/>
      <c r="AD14" s="2"/>
      <c r="AE14" s="2"/>
      <c r="AF14" s="2"/>
      <c r="AG14" s="2"/>
      <c r="AH14" s="2"/>
    </row>
    <row r="15" spans="1:36" ht="15.75" thickBot="1" x14ac:dyDescent="0.3">
      <c r="A15" s="2"/>
      <c r="B15" s="4">
        <v>2</v>
      </c>
      <c r="C15" s="80" t="s">
        <v>24</v>
      </c>
      <c r="D15" s="80"/>
      <c r="E15" s="80"/>
      <c r="F15" s="80"/>
      <c r="G15" s="4"/>
      <c r="H15" s="4">
        <v>198</v>
      </c>
      <c r="I15" s="2"/>
      <c r="J15" s="2"/>
      <c r="K15" s="4">
        <v>2</v>
      </c>
      <c r="L15" s="80" t="s">
        <v>24</v>
      </c>
      <c r="M15" s="80"/>
      <c r="N15" s="80"/>
      <c r="O15" s="80"/>
      <c r="P15" s="4"/>
      <c r="Q15" s="4">
        <v>198</v>
      </c>
      <c r="R15" s="2"/>
      <c r="S15" s="2"/>
      <c r="T15" s="2"/>
      <c r="U15" s="4">
        <v>2</v>
      </c>
      <c r="V15" s="80" t="s">
        <v>24</v>
      </c>
      <c r="W15" s="80"/>
      <c r="X15" s="80"/>
      <c r="Y15" s="80"/>
      <c r="Z15" s="4"/>
      <c r="AA15" s="4">
        <v>198</v>
      </c>
      <c r="AB15" s="2"/>
      <c r="AC15" s="2"/>
      <c r="AD15" s="2"/>
      <c r="AE15" s="2"/>
      <c r="AF15" s="2"/>
      <c r="AG15" s="2"/>
      <c r="AH15" s="2"/>
    </row>
    <row r="16" spans="1:36" ht="15.75" thickBot="1" x14ac:dyDescent="0.3">
      <c r="A16" s="2"/>
      <c r="B16" s="4">
        <v>3</v>
      </c>
      <c r="C16" s="80" t="s">
        <v>25</v>
      </c>
      <c r="D16" s="80"/>
      <c r="E16" s="80"/>
      <c r="F16" s="80"/>
      <c r="G16" s="4"/>
      <c r="H16" s="4">
        <v>110</v>
      </c>
      <c r="I16" s="2"/>
      <c r="J16" s="2"/>
      <c r="K16" s="4">
        <v>3</v>
      </c>
      <c r="L16" s="80" t="s">
        <v>25</v>
      </c>
      <c r="M16" s="80"/>
      <c r="N16" s="80"/>
      <c r="O16" s="80"/>
      <c r="P16" s="4"/>
      <c r="Q16" s="4">
        <v>110</v>
      </c>
      <c r="R16" s="2"/>
      <c r="S16" s="2"/>
      <c r="T16" s="2"/>
      <c r="U16" s="4">
        <v>3</v>
      </c>
      <c r="V16" s="80" t="s">
        <v>25</v>
      </c>
      <c r="W16" s="80"/>
      <c r="X16" s="80"/>
      <c r="Y16" s="80"/>
      <c r="Z16" s="4"/>
      <c r="AA16" s="4">
        <v>110</v>
      </c>
      <c r="AB16" s="2"/>
      <c r="AC16" s="2"/>
      <c r="AD16" s="2"/>
      <c r="AE16" s="2"/>
      <c r="AF16" s="2"/>
      <c r="AG16" s="2"/>
      <c r="AH16" s="2"/>
    </row>
    <row r="17" spans="1:34" ht="15.75" thickBot="1" x14ac:dyDescent="0.3">
      <c r="A17" s="2"/>
      <c r="B17" s="4">
        <v>4</v>
      </c>
      <c r="C17" s="75" t="s">
        <v>1</v>
      </c>
      <c r="D17" s="75"/>
      <c r="E17" s="75"/>
      <c r="F17" s="75"/>
      <c r="G17" s="4"/>
      <c r="H17" s="4">
        <v>122</v>
      </c>
      <c r="I17" s="2"/>
      <c r="J17" s="2"/>
      <c r="K17" s="4">
        <v>4</v>
      </c>
      <c r="L17" s="80" t="s">
        <v>1</v>
      </c>
      <c r="M17" s="80"/>
      <c r="N17" s="80"/>
      <c r="O17" s="80"/>
      <c r="P17" s="4"/>
      <c r="Q17" s="4">
        <v>122</v>
      </c>
      <c r="R17" s="2"/>
      <c r="S17" s="2"/>
      <c r="T17" s="2"/>
      <c r="U17" s="4">
        <v>4</v>
      </c>
      <c r="V17" s="75" t="s">
        <v>1</v>
      </c>
      <c r="W17" s="75"/>
      <c r="X17" s="75"/>
      <c r="Y17" s="75"/>
      <c r="Z17" s="4"/>
      <c r="AA17" s="4">
        <v>122</v>
      </c>
      <c r="AB17" s="2"/>
      <c r="AC17" s="2"/>
      <c r="AD17" s="2"/>
      <c r="AE17" s="2"/>
      <c r="AF17" s="2"/>
      <c r="AG17" s="2"/>
      <c r="AH17" s="2"/>
    </row>
    <row r="18" spans="1:34" ht="15.75" thickBot="1" x14ac:dyDescent="0.3">
      <c r="A18" s="2"/>
      <c r="B18" s="4">
        <v>5</v>
      </c>
      <c r="C18" s="75" t="s">
        <v>2</v>
      </c>
      <c r="D18" s="75"/>
      <c r="E18" s="75"/>
      <c r="F18" s="75"/>
      <c r="G18" s="4"/>
      <c r="H18" s="4">
        <v>135</v>
      </c>
      <c r="I18" s="2"/>
      <c r="J18" s="2"/>
      <c r="K18" s="4">
        <v>5</v>
      </c>
      <c r="L18" s="80" t="s">
        <v>2</v>
      </c>
      <c r="M18" s="80"/>
      <c r="N18" s="80"/>
      <c r="O18" s="80"/>
      <c r="P18" s="4"/>
      <c r="Q18" s="4">
        <v>135</v>
      </c>
      <c r="R18" s="2"/>
      <c r="S18" s="2"/>
      <c r="T18" s="2"/>
      <c r="U18" s="4">
        <v>5</v>
      </c>
      <c r="V18" s="75" t="s">
        <v>2</v>
      </c>
      <c r="W18" s="75"/>
      <c r="X18" s="75"/>
      <c r="Y18" s="75"/>
      <c r="Z18" s="4"/>
      <c r="AA18" s="4">
        <v>135</v>
      </c>
      <c r="AB18" s="2"/>
      <c r="AC18" s="2"/>
      <c r="AD18" s="2"/>
      <c r="AE18" s="2"/>
      <c r="AF18" s="2"/>
      <c r="AG18" s="2"/>
      <c r="AH18" s="2"/>
    </row>
    <row r="19" spans="1:34" ht="15.75" thickBot="1" x14ac:dyDescent="0.3">
      <c r="A19" s="2"/>
      <c r="B19" s="4">
        <v>6</v>
      </c>
      <c r="C19" s="75" t="s">
        <v>30</v>
      </c>
      <c r="D19" s="75"/>
      <c r="E19" s="75"/>
      <c r="F19" s="75"/>
      <c r="G19" s="4"/>
      <c r="H19" s="4">
        <v>130</v>
      </c>
      <c r="I19" s="2"/>
      <c r="J19" s="2"/>
      <c r="K19" s="4">
        <v>6</v>
      </c>
      <c r="L19" s="80" t="s">
        <v>30</v>
      </c>
      <c r="M19" s="80"/>
      <c r="N19" s="80"/>
      <c r="O19" s="80"/>
      <c r="P19" s="4"/>
      <c r="Q19" s="4">
        <v>130</v>
      </c>
      <c r="R19" s="2"/>
      <c r="S19" s="2"/>
      <c r="T19" s="2"/>
      <c r="U19" s="4">
        <v>6</v>
      </c>
      <c r="V19" s="75" t="s">
        <v>26</v>
      </c>
      <c r="W19" s="75"/>
      <c r="X19" s="75"/>
      <c r="Y19" s="75"/>
      <c r="Z19" s="4"/>
      <c r="AA19" s="4">
        <v>132</v>
      </c>
      <c r="AB19" s="2"/>
      <c r="AC19" s="2"/>
      <c r="AD19" s="2"/>
      <c r="AE19" s="2"/>
      <c r="AF19" s="2"/>
      <c r="AG19" s="2"/>
      <c r="AH19" s="2"/>
    </row>
    <row r="20" spans="1:34" ht="15.75" thickBot="1" x14ac:dyDescent="0.3">
      <c r="A20" s="2"/>
      <c r="B20" s="4">
        <v>7</v>
      </c>
      <c r="C20" s="75" t="s">
        <v>6</v>
      </c>
      <c r="D20" s="75"/>
      <c r="E20" s="75"/>
      <c r="F20" s="75"/>
      <c r="G20" s="4"/>
      <c r="H20" s="4">
        <v>198</v>
      </c>
      <c r="I20" s="2"/>
      <c r="J20" s="2"/>
      <c r="K20" s="4">
        <v>7</v>
      </c>
      <c r="L20" s="80" t="s">
        <v>6</v>
      </c>
      <c r="M20" s="80"/>
      <c r="N20" s="80"/>
      <c r="O20" s="80"/>
      <c r="P20" s="4"/>
      <c r="Q20" s="4">
        <v>198</v>
      </c>
      <c r="R20" s="2"/>
      <c r="S20" s="2"/>
      <c r="T20" s="2"/>
      <c r="U20" s="4">
        <v>7</v>
      </c>
      <c r="V20" s="75" t="s">
        <v>27</v>
      </c>
      <c r="W20" s="75"/>
      <c r="X20" s="75"/>
      <c r="Y20" s="75"/>
      <c r="Z20" s="4"/>
      <c r="AA20" s="4">
        <v>130</v>
      </c>
      <c r="AB20" s="2"/>
      <c r="AC20" s="2"/>
      <c r="AD20" s="2"/>
      <c r="AE20" s="2"/>
      <c r="AF20" s="2"/>
      <c r="AG20" s="2"/>
      <c r="AH20" s="2"/>
    </row>
    <row r="21" spans="1:34" ht="15.75" thickBot="1" x14ac:dyDescent="0.3">
      <c r="A21" s="2"/>
      <c r="B21" s="4">
        <v>8</v>
      </c>
      <c r="C21" s="75" t="s">
        <v>7</v>
      </c>
      <c r="D21" s="75"/>
      <c r="E21" s="75"/>
      <c r="F21" s="75"/>
      <c r="G21" s="4"/>
      <c r="H21" s="4">
        <v>238</v>
      </c>
      <c r="I21" s="2"/>
      <c r="J21" s="2"/>
      <c r="K21" s="4">
        <v>8</v>
      </c>
      <c r="L21" s="80" t="s">
        <v>7</v>
      </c>
      <c r="M21" s="80"/>
      <c r="N21" s="80"/>
      <c r="O21" s="80"/>
      <c r="P21" s="4"/>
      <c r="Q21" s="4">
        <v>238</v>
      </c>
      <c r="R21" s="2"/>
      <c r="S21" s="2"/>
      <c r="T21" s="2"/>
      <c r="U21" s="4">
        <v>8</v>
      </c>
      <c r="V21" s="75" t="s">
        <v>28</v>
      </c>
      <c r="W21" s="75"/>
      <c r="X21" s="75"/>
      <c r="Y21" s="75"/>
      <c r="Z21" s="4"/>
      <c r="AA21" s="4">
        <v>130</v>
      </c>
      <c r="AB21" s="2"/>
      <c r="AC21" s="2"/>
      <c r="AD21" s="2"/>
      <c r="AE21" s="2"/>
      <c r="AF21" s="2"/>
      <c r="AG21" s="2"/>
      <c r="AH21" s="2"/>
    </row>
    <row r="22" spans="1:34" ht="15.75" thickBot="1" x14ac:dyDescent="0.3">
      <c r="A22" s="2"/>
      <c r="B22" s="4">
        <v>9</v>
      </c>
      <c r="C22" s="75" t="s">
        <v>11</v>
      </c>
      <c r="D22" s="75"/>
      <c r="E22" s="75"/>
      <c r="F22" s="75"/>
      <c r="G22" s="4"/>
      <c r="H22" s="4">
        <v>145</v>
      </c>
      <c r="I22" s="2"/>
      <c r="J22" s="2"/>
      <c r="K22" s="4">
        <v>9</v>
      </c>
      <c r="L22" s="80" t="s">
        <v>11</v>
      </c>
      <c r="M22" s="80"/>
      <c r="N22" s="80"/>
      <c r="O22" s="80"/>
      <c r="P22" s="4"/>
      <c r="Q22" s="4">
        <v>145</v>
      </c>
      <c r="R22" s="2"/>
      <c r="S22" s="2"/>
      <c r="T22" s="2"/>
      <c r="U22" s="4">
        <v>9</v>
      </c>
      <c r="V22" s="75" t="s">
        <v>29</v>
      </c>
      <c r="W22" s="75"/>
      <c r="X22" s="75"/>
      <c r="Y22" s="75"/>
      <c r="Z22" s="4"/>
      <c r="AA22" s="4">
        <v>130</v>
      </c>
      <c r="AB22" s="2"/>
      <c r="AC22" s="2"/>
      <c r="AD22" s="2"/>
      <c r="AE22" s="2"/>
      <c r="AF22" s="2"/>
      <c r="AG22" s="2"/>
      <c r="AH22" s="2"/>
    </row>
    <row r="23" spans="1:34" ht="15.75" thickBot="1" x14ac:dyDescent="0.3">
      <c r="A23" s="2"/>
      <c r="B23" s="4">
        <v>10</v>
      </c>
      <c r="C23" s="75" t="s">
        <v>70</v>
      </c>
      <c r="D23" s="75"/>
      <c r="E23" s="75"/>
      <c r="F23" s="75"/>
      <c r="G23" s="4"/>
      <c r="H23" s="82">
        <v>440</v>
      </c>
      <c r="I23" s="2"/>
      <c r="J23" s="2"/>
      <c r="K23" s="4">
        <v>10</v>
      </c>
      <c r="L23" s="80" t="s">
        <v>70</v>
      </c>
      <c r="M23" s="80"/>
      <c r="N23" s="80"/>
      <c r="O23" s="80"/>
      <c r="P23" s="4"/>
      <c r="Q23" s="82">
        <v>440</v>
      </c>
      <c r="R23" s="2"/>
      <c r="S23" s="2"/>
      <c r="T23" s="2"/>
      <c r="U23" s="4">
        <v>10</v>
      </c>
      <c r="V23" s="75" t="s">
        <v>30</v>
      </c>
      <c r="W23" s="75"/>
      <c r="X23" s="75"/>
      <c r="Y23" s="75"/>
      <c r="Z23" s="4"/>
      <c r="AA23" s="4">
        <v>130</v>
      </c>
      <c r="AB23" s="2"/>
      <c r="AC23" s="2"/>
      <c r="AD23" s="2"/>
      <c r="AE23" s="2"/>
      <c r="AF23" s="2"/>
      <c r="AG23" s="2"/>
      <c r="AH23" s="2"/>
    </row>
    <row r="24" spans="1:34" ht="15.75" thickBot="1" x14ac:dyDescent="0.3">
      <c r="A24" s="2"/>
      <c r="B24" s="4">
        <v>11</v>
      </c>
      <c r="C24" s="75" t="s">
        <v>71</v>
      </c>
      <c r="D24" s="75"/>
      <c r="E24" s="75"/>
      <c r="F24" s="75"/>
      <c r="G24" s="4"/>
      <c r="H24" s="83"/>
      <c r="I24" s="2"/>
      <c r="J24" s="2"/>
      <c r="K24" s="4">
        <v>11</v>
      </c>
      <c r="L24" s="80" t="s">
        <v>71</v>
      </c>
      <c r="M24" s="80"/>
      <c r="N24" s="80"/>
      <c r="O24" s="80"/>
      <c r="P24" s="4"/>
      <c r="Q24" s="83"/>
      <c r="R24" s="2"/>
      <c r="S24" s="2"/>
      <c r="T24" s="2"/>
      <c r="U24" s="4">
        <v>11</v>
      </c>
      <c r="V24" s="75" t="s">
        <v>31</v>
      </c>
      <c r="W24" s="75"/>
      <c r="X24" s="75"/>
      <c r="Y24" s="75"/>
      <c r="Z24" s="4"/>
      <c r="AA24" s="4">
        <v>130</v>
      </c>
      <c r="AB24" s="2"/>
      <c r="AC24" s="2"/>
      <c r="AD24" s="2"/>
      <c r="AE24" s="2"/>
      <c r="AF24" s="2"/>
      <c r="AG24" s="2"/>
      <c r="AH24" s="2"/>
    </row>
    <row r="25" spans="1:34" ht="15.75" thickBot="1" x14ac:dyDescent="0.3">
      <c r="A25" s="2"/>
      <c r="B25" s="4">
        <v>12</v>
      </c>
      <c r="C25" s="80" t="s">
        <v>35</v>
      </c>
      <c r="D25" s="80"/>
      <c r="E25" s="80"/>
      <c r="F25" s="80"/>
      <c r="G25" s="4"/>
      <c r="H25" s="4">
        <v>1070</v>
      </c>
      <c r="I25" s="2"/>
      <c r="J25" s="2"/>
      <c r="K25" s="4">
        <v>12</v>
      </c>
      <c r="L25" s="80" t="s">
        <v>35</v>
      </c>
      <c r="M25" s="80"/>
      <c r="N25" s="80"/>
      <c r="O25" s="80"/>
      <c r="P25" s="4"/>
      <c r="Q25" s="4">
        <v>1070</v>
      </c>
      <c r="R25" s="2"/>
      <c r="S25" s="2"/>
      <c r="T25" s="2"/>
      <c r="U25" s="4">
        <v>12</v>
      </c>
      <c r="V25" s="75" t="s">
        <v>72</v>
      </c>
      <c r="W25" s="75"/>
      <c r="X25" s="75"/>
      <c r="Y25" s="75"/>
      <c r="Z25" s="4"/>
      <c r="AA25" s="4">
        <v>135</v>
      </c>
      <c r="AB25" s="2"/>
      <c r="AC25" s="2"/>
      <c r="AD25" s="2"/>
      <c r="AE25" s="2"/>
      <c r="AF25" s="2"/>
      <c r="AG25" s="2"/>
      <c r="AH25" s="2"/>
    </row>
    <row r="26" spans="1:34" ht="15.75" thickBot="1" x14ac:dyDescent="0.3">
      <c r="A26" s="2"/>
      <c r="B26" s="4">
        <v>13</v>
      </c>
      <c r="C26" s="75" t="s">
        <v>18</v>
      </c>
      <c r="D26" s="75"/>
      <c r="E26" s="75"/>
      <c r="F26" s="75"/>
      <c r="G26" s="4"/>
      <c r="H26" s="4">
        <v>300</v>
      </c>
      <c r="I26" s="2"/>
      <c r="J26" s="2"/>
      <c r="K26" s="4">
        <v>13</v>
      </c>
      <c r="L26" s="80" t="s">
        <v>18</v>
      </c>
      <c r="M26" s="80"/>
      <c r="N26" s="80"/>
      <c r="O26" s="80"/>
      <c r="P26" s="4"/>
      <c r="Q26" s="4">
        <v>300</v>
      </c>
      <c r="R26" s="2"/>
      <c r="S26" s="2"/>
      <c r="T26" s="2"/>
      <c r="U26" s="4">
        <v>13</v>
      </c>
      <c r="V26" s="75" t="s">
        <v>8</v>
      </c>
      <c r="W26" s="75"/>
      <c r="X26" s="75"/>
      <c r="Y26" s="75"/>
      <c r="Z26" s="4"/>
      <c r="AA26" s="4">
        <v>150</v>
      </c>
      <c r="AB26" s="2"/>
      <c r="AC26" s="2"/>
      <c r="AD26" s="2"/>
      <c r="AE26" s="2"/>
      <c r="AF26" s="2"/>
      <c r="AG26" s="2"/>
      <c r="AH26" s="2"/>
    </row>
    <row r="27" spans="1:34" ht="15.75" thickBot="1" x14ac:dyDescent="0.3">
      <c r="A27" s="2"/>
      <c r="B27" s="2"/>
      <c r="C27" s="2"/>
      <c r="D27" s="2"/>
      <c r="E27" s="2"/>
      <c r="F27" s="2"/>
      <c r="G27" s="2"/>
      <c r="H27" s="64">
        <f>SUM(H14:H26)</f>
        <v>3482</v>
      </c>
      <c r="I27" s="2"/>
      <c r="J27" s="2"/>
      <c r="K27" s="4">
        <v>14</v>
      </c>
      <c r="L27" s="80" t="s">
        <v>60</v>
      </c>
      <c r="M27" s="80"/>
      <c r="N27" s="80"/>
      <c r="O27" s="80"/>
      <c r="P27" s="4"/>
      <c r="Q27" s="4">
        <v>520</v>
      </c>
      <c r="R27" s="2"/>
      <c r="S27" s="2"/>
      <c r="T27" s="2"/>
      <c r="U27" s="4">
        <v>14</v>
      </c>
      <c r="V27" s="75" t="s">
        <v>9</v>
      </c>
      <c r="W27" s="75"/>
      <c r="X27" s="75"/>
      <c r="Y27" s="75"/>
      <c r="Z27" s="4"/>
      <c r="AA27" s="4">
        <v>150</v>
      </c>
      <c r="AB27" s="2"/>
      <c r="AC27" s="2"/>
      <c r="AD27" s="2"/>
      <c r="AE27" s="2"/>
      <c r="AF27" s="2"/>
      <c r="AG27" s="2"/>
      <c r="AH27" s="2"/>
    </row>
    <row r="28" spans="1:34" ht="15.75" thickBo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4">
        <v>15</v>
      </c>
      <c r="L28" s="80" t="s">
        <v>61</v>
      </c>
      <c r="M28" s="80"/>
      <c r="N28" s="80"/>
      <c r="O28" s="80"/>
      <c r="P28" s="4"/>
      <c r="Q28" s="4">
        <v>535</v>
      </c>
      <c r="R28" s="2"/>
      <c r="S28" s="2"/>
      <c r="T28" s="2"/>
      <c r="U28" s="4">
        <v>15</v>
      </c>
      <c r="V28" s="75" t="s">
        <v>11</v>
      </c>
      <c r="W28" s="75"/>
      <c r="X28" s="75"/>
      <c r="Y28" s="75"/>
      <c r="Z28" s="4"/>
      <c r="AA28" s="4">
        <v>145</v>
      </c>
      <c r="AB28" s="2"/>
      <c r="AC28" s="2"/>
      <c r="AD28" s="2"/>
      <c r="AE28" s="2"/>
      <c r="AF28" s="2"/>
      <c r="AG28" s="2"/>
      <c r="AH28" s="2"/>
    </row>
    <row r="29" spans="1:34" ht="15.75" thickBo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4">
        <v>16</v>
      </c>
      <c r="L29" s="80" t="s">
        <v>49</v>
      </c>
      <c r="M29" s="80"/>
      <c r="N29" s="80"/>
      <c r="O29" s="80"/>
      <c r="P29" s="4"/>
      <c r="Q29" s="31">
        <v>317</v>
      </c>
      <c r="R29" s="2"/>
      <c r="S29" s="2"/>
      <c r="T29" s="2"/>
      <c r="U29" s="4">
        <v>16</v>
      </c>
      <c r="V29" s="80" t="s">
        <v>35</v>
      </c>
      <c r="W29" s="80"/>
      <c r="X29" s="80"/>
      <c r="Y29" s="80"/>
      <c r="Z29" s="4"/>
      <c r="AA29" s="4">
        <v>1070</v>
      </c>
      <c r="AB29" s="2"/>
      <c r="AC29" s="2"/>
      <c r="AD29" s="2"/>
      <c r="AE29" s="2"/>
      <c r="AF29" s="2"/>
      <c r="AG29" s="2"/>
      <c r="AH29" s="2"/>
    </row>
    <row r="30" spans="1:34" ht="15.75" thickBo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4">
        <f>SUM(Q14:Q29)</f>
        <v>4854</v>
      </c>
      <c r="R30" s="2"/>
      <c r="S30" s="2"/>
      <c r="T30" s="2"/>
      <c r="U30" s="4">
        <v>17</v>
      </c>
      <c r="V30" s="75" t="s">
        <v>73</v>
      </c>
      <c r="W30" s="75"/>
      <c r="X30" s="75"/>
      <c r="Y30" s="75"/>
      <c r="Z30" s="4"/>
      <c r="AA30" s="4">
        <v>158</v>
      </c>
      <c r="AB30" s="2"/>
      <c r="AC30" s="2"/>
      <c r="AD30" s="2"/>
      <c r="AE30" s="2"/>
      <c r="AF30" s="2"/>
      <c r="AG30" s="2"/>
      <c r="AH30" s="2"/>
    </row>
    <row r="31" spans="1:34" ht="15.75" thickBo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>
        <v>18</v>
      </c>
      <c r="V31" s="75" t="s">
        <v>6</v>
      </c>
      <c r="W31" s="75"/>
      <c r="X31" s="75"/>
      <c r="Y31" s="75"/>
      <c r="Z31" s="4"/>
      <c r="AA31" s="4">
        <v>198</v>
      </c>
      <c r="AB31" s="2"/>
      <c r="AC31" s="2"/>
      <c r="AD31" s="2"/>
      <c r="AE31" s="2"/>
      <c r="AF31" s="2"/>
      <c r="AG31" s="2"/>
      <c r="AH31" s="2"/>
    </row>
    <row r="32" spans="1:34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">
        <v>19</v>
      </c>
      <c r="V32" s="75" t="s">
        <v>7</v>
      </c>
      <c r="W32" s="75"/>
      <c r="X32" s="75"/>
      <c r="Y32" s="75"/>
      <c r="Z32" s="4"/>
      <c r="AA32" s="4">
        <v>238</v>
      </c>
      <c r="AB32" s="2"/>
      <c r="AC32" s="2"/>
      <c r="AD32" s="2"/>
      <c r="AE32" s="2"/>
      <c r="AF32" s="2"/>
      <c r="AG32" s="2"/>
      <c r="AH32" s="2"/>
    </row>
    <row r="33" spans="1:34" ht="15.75" thickBot="1" x14ac:dyDescent="0.3">
      <c r="A33" s="2"/>
      <c r="B33" s="2"/>
      <c r="C33" s="2"/>
      <c r="D33" s="2"/>
      <c r="E33" s="2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3">
        <v>20</v>
      </c>
      <c r="V33" s="75" t="s">
        <v>70</v>
      </c>
      <c r="W33" s="75"/>
      <c r="X33" s="75"/>
      <c r="Y33" s="75"/>
      <c r="Z33" s="73"/>
      <c r="AA33" s="98">
        <v>440</v>
      </c>
      <c r="AB33" s="2"/>
      <c r="AC33" s="2"/>
      <c r="AD33" s="2"/>
      <c r="AE33" s="2"/>
      <c r="AF33" s="2"/>
      <c r="AG33" s="2"/>
      <c r="AH33" s="2"/>
    </row>
    <row r="34" spans="1:34" ht="15.75" customHeight="1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73">
        <v>21</v>
      </c>
      <c r="V34" s="75" t="s">
        <v>71</v>
      </c>
      <c r="W34" s="75"/>
      <c r="X34" s="75"/>
      <c r="Y34" s="75"/>
      <c r="Z34" s="73"/>
      <c r="AA34" s="151"/>
      <c r="AB34" s="2"/>
      <c r="AC34" s="2"/>
      <c r="AD34" s="2"/>
      <c r="AE34" s="2"/>
      <c r="AF34" s="2"/>
      <c r="AG34" s="2"/>
      <c r="AH34" s="2"/>
    </row>
    <row r="35" spans="1:34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>
        <v>22</v>
      </c>
      <c r="V35" s="75" t="s">
        <v>18</v>
      </c>
      <c r="W35" s="75"/>
      <c r="X35" s="75"/>
      <c r="Y35" s="75"/>
      <c r="Z35" s="4"/>
      <c r="AA35" s="73">
        <v>300</v>
      </c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64">
        <f>SUM(AA14:AA35)</f>
        <v>4727</v>
      </c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153"/>
      <c r="K39" s="154" t="s">
        <v>246</v>
      </c>
      <c r="L39" s="154"/>
      <c r="M39" s="154"/>
      <c r="N39" s="15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153"/>
      <c r="K40" s="154"/>
      <c r="L40" s="154"/>
      <c r="M40" s="154"/>
      <c r="N40" s="15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155" t="s">
        <v>247</v>
      </c>
      <c r="K41" s="155"/>
      <c r="L41" s="155"/>
      <c r="M41" s="155"/>
      <c r="N41" s="15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155"/>
      <c r="K42" s="155"/>
      <c r="L42" s="155"/>
      <c r="M42" s="155"/>
      <c r="N42" s="15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155"/>
      <c r="K43" s="155"/>
      <c r="L43" s="155"/>
      <c r="M43" s="155"/>
      <c r="N43" s="15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U84" s="2"/>
      <c r="V84" s="2"/>
      <c r="W84" s="2"/>
      <c r="X84" s="2"/>
      <c r="Y84" s="2"/>
      <c r="Z84" s="2"/>
      <c r="AA84" s="2"/>
      <c r="AC84" s="2"/>
      <c r="AD84" s="2"/>
      <c r="AE84" s="2"/>
      <c r="AF84" s="2"/>
      <c r="AG84" s="2"/>
      <c r="AH84" s="2"/>
    </row>
    <row r="85" spans="1:34" x14ac:dyDescent="0.25">
      <c r="U85" s="2"/>
      <c r="V85" s="2"/>
      <c r="W85" s="2"/>
      <c r="X85" s="2"/>
      <c r="Y85" s="2"/>
      <c r="Z85" s="2"/>
      <c r="AA85" s="2"/>
    </row>
  </sheetData>
  <mergeCells count="60">
    <mergeCell ref="AA33:AA34"/>
    <mergeCell ref="V34:Y34"/>
    <mergeCell ref="K39:M40"/>
    <mergeCell ref="J41:N43"/>
    <mergeCell ref="L21:O21"/>
    <mergeCell ref="V28:Y28"/>
    <mergeCell ref="V29:Y29"/>
    <mergeCell ref="V30:Y30"/>
    <mergeCell ref="V31:Y31"/>
    <mergeCell ref="V32:Y32"/>
    <mergeCell ref="V35:Y35"/>
    <mergeCell ref="L29:O29"/>
    <mergeCell ref="V25:Y25"/>
    <mergeCell ref="V33:Y33"/>
    <mergeCell ref="V26:Y26"/>
    <mergeCell ref="V27:Y27"/>
    <mergeCell ref="L25:O25"/>
    <mergeCell ref="L26:O26"/>
    <mergeCell ref="L28:O28"/>
    <mergeCell ref="L27:O27"/>
    <mergeCell ref="H23:H24"/>
    <mergeCell ref="L24:O24"/>
    <mergeCell ref="L23:O23"/>
    <mergeCell ref="V22:Y22"/>
    <mergeCell ref="V23:Y23"/>
    <mergeCell ref="V24:Y24"/>
    <mergeCell ref="Q23:Q24"/>
    <mergeCell ref="L22:O22"/>
    <mergeCell ref="A1:AH5"/>
    <mergeCell ref="C13:F13"/>
    <mergeCell ref="C14:F14"/>
    <mergeCell ref="C15:F15"/>
    <mergeCell ref="L14:O14"/>
    <mergeCell ref="V13:Y13"/>
    <mergeCell ref="V14:Y14"/>
    <mergeCell ref="C18:F18"/>
    <mergeCell ref="C19:F19"/>
    <mergeCell ref="C17:F17"/>
    <mergeCell ref="V18:Y18"/>
    <mergeCell ref="V19:Y19"/>
    <mergeCell ref="V21:Y21"/>
    <mergeCell ref="L20:O20"/>
    <mergeCell ref="L19:O19"/>
    <mergeCell ref="C26:F26"/>
    <mergeCell ref="C25:F25"/>
    <mergeCell ref="C21:F21"/>
    <mergeCell ref="C22:F22"/>
    <mergeCell ref="C23:F23"/>
    <mergeCell ref="C24:F24"/>
    <mergeCell ref="V20:Y20"/>
    <mergeCell ref="L18:O18"/>
    <mergeCell ref="V17:Y17"/>
    <mergeCell ref="L17:O17"/>
    <mergeCell ref="C20:F20"/>
    <mergeCell ref="L13:O13"/>
    <mergeCell ref="V15:Y15"/>
    <mergeCell ref="V16:Y16"/>
    <mergeCell ref="L15:O15"/>
    <mergeCell ref="C16:F16"/>
    <mergeCell ref="L16:O16"/>
  </mergeCells>
  <phoneticPr fontId="19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75"/>
  <sheetViews>
    <sheetView zoomScale="80" zoomScaleNormal="80" workbookViewId="0">
      <selection activeCell="T23" sqref="T23:X27"/>
    </sheetView>
  </sheetViews>
  <sheetFormatPr defaultRowHeight="15" x14ac:dyDescent="0.25"/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6" ht="20.25" thickBot="1" x14ac:dyDescent="0.35">
      <c r="A9" s="2"/>
      <c r="B9" s="2"/>
      <c r="C9" s="2"/>
      <c r="D9" s="2"/>
      <c r="E9" s="2"/>
      <c r="F9" s="2"/>
      <c r="G9" s="3"/>
      <c r="H9" s="5" t="s">
        <v>21</v>
      </c>
      <c r="I9" s="5"/>
      <c r="J9" s="5"/>
      <c r="K9" s="5"/>
      <c r="L9" s="7"/>
      <c r="M9" s="10" t="s">
        <v>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6" ht="16.5" thickTop="1" thickBot="1" x14ac:dyDescent="0.3">
      <c r="A10" s="2"/>
      <c r="B10" s="2"/>
      <c r="C10" s="2"/>
      <c r="D10" s="2"/>
      <c r="E10" s="2"/>
      <c r="F10" s="2"/>
      <c r="G10" s="4">
        <v>1</v>
      </c>
      <c r="H10" s="12" t="s">
        <v>41</v>
      </c>
      <c r="I10" s="12"/>
      <c r="J10" s="12"/>
      <c r="K10" s="12"/>
      <c r="L10" s="4"/>
      <c r="M10" s="4">
        <v>317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6" ht="15.75" thickBot="1" x14ac:dyDescent="0.3">
      <c r="A11" s="2"/>
      <c r="B11" s="2"/>
      <c r="C11" s="2"/>
      <c r="D11" s="2"/>
      <c r="E11" s="2"/>
      <c r="F11" s="2"/>
      <c r="G11" s="4">
        <v>2</v>
      </c>
      <c r="H11" s="77" t="s">
        <v>53</v>
      </c>
      <c r="I11" s="77"/>
      <c r="J11" s="77"/>
      <c r="K11" s="77"/>
      <c r="L11" s="4"/>
      <c r="M11" s="4">
        <v>264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6" ht="15.75" thickBot="1" x14ac:dyDescent="0.3">
      <c r="A12" s="2"/>
      <c r="B12" s="2"/>
      <c r="C12" s="2"/>
      <c r="D12" s="2"/>
      <c r="E12" s="2"/>
      <c r="F12" s="2"/>
      <c r="G12" s="4">
        <v>3</v>
      </c>
      <c r="H12" s="77" t="s">
        <v>54</v>
      </c>
      <c r="I12" s="77"/>
      <c r="J12" s="77"/>
      <c r="K12" s="77"/>
      <c r="L12" s="4"/>
      <c r="M12" s="4">
        <v>370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6" ht="15.75" thickBot="1" x14ac:dyDescent="0.3">
      <c r="A13" s="2"/>
      <c r="B13" s="2"/>
      <c r="C13" s="2"/>
      <c r="D13" s="2"/>
      <c r="E13" s="2"/>
      <c r="F13" s="2"/>
      <c r="G13" s="4">
        <v>4</v>
      </c>
      <c r="H13" s="77" t="s">
        <v>1</v>
      </c>
      <c r="I13" s="77"/>
      <c r="J13" s="77"/>
      <c r="K13" s="77"/>
      <c r="L13" s="4"/>
      <c r="M13" s="4">
        <v>122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4">
        <f>SUM(M10:M13)</f>
        <v>1073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6" ht="15.75" x14ac:dyDescent="0.25">
      <c r="A16" s="2"/>
      <c r="B16" s="1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0.25" thickBot="1" x14ac:dyDescent="0.35">
      <c r="A19" s="2"/>
      <c r="B19" s="2"/>
      <c r="C19" s="2"/>
      <c r="D19" s="2"/>
      <c r="E19" s="2"/>
      <c r="F19" s="2"/>
      <c r="G19" s="3"/>
      <c r="H19" s="5" t="s">
        <v>21</v>
      </c>
      <c r="I19" s="5"/>
      <c r="J19" s="5"/>
      <c r="K19" s="5"/>
      <c r="L19" s="7"/>
      <c r="M19" s="10" t="s">
        <v>20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6.5" thickTop="1" thickBot="1" x14ac:dyDescent="0.3">
      <c r="A20" s="2"/>
      <c r="B20" s="2"/>
      <c r="C20" s="2"/>
      <c r="D20" s="2"/>
      <c r="E20" s="2"/>
      <c r="F20" s="2"/>
      <c r="G20" s="4">
        <v>1</v>
      </c>
      <c r="H20" s="12" t="s">
        <v>55</v>
      </c>
      <c r="I20" s="12"/>
      <c r="J20" s="12"/>
      <c r="K20" s="12"/>
      <c r="L20" s="4"/>
      <c r="M20" s="4">
        <v>396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thickBot="1" x14ac:dyDescent="0.3">
      <c r="A21" s="2"/>
      <c r="B21" s="2"/>
      <c r="C21" s="2"/>
      <c r="D21" s="2"/>
      <c r="E21" s="2"/>
      <c r="F21" s="2"/>
      <c r="G21" s="4">
        <v>2</v>
      </c>
      <c r="H21" s="77" t="s">
        <v>56</v>
      </c>
      <c r="I21" s="77"/>
      <c r="J21" s="77"/>
      <c r="K21" s="77"/>
      <c r="L21" s="4"/>
      <c r="M21" s="4">
        <v>860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thickBot="1" x14ac:dyDescent="0.3">
      <c r="A22" s="2"/>
      <c r="B22" s="2"/>
      <c r="C22" s="2"/>
      <c r="D22" s="2"/>
      <c r="E22" s="2"/>
      <c r="F22" s="2"/>
      <c r="G22" s="4">
        <v>3</v>
      </c>
      <c r="H22" s="77" t="s">
        <v>57</v>
      </c>
      <c r="I22" s="77"/>
      <c r="J22" s="77"/>
      <c r="K22" s="77"/>
      <c r="L22" s="4"/>
      <c r="M22" s="4">
        <v>880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thickBot="1" x14ac:dyDescent="0.3">
      <c r="A23" s="2"/>
      <c r="B23" s="2"/>
      <c r="C23" s="2"/>
      <c r="D23" s="2"/>
      <c r="E23" s="2"/>
      <c r="F23" s="2"/>
      <c r="G23" s="4">
        <v>4</v>
      </c>
      <c r="H23" s="77" t="s">
        <v>58</v>
      </c>
      <c r="I23" s="77"/>
      <c r="J23" s="77"/>
      <c r="K23" s="77"/>
      <c r="L23" s="4"/>
      <c r="M23" s="4">
        <v>880</v>
      </c>
      <c r="N23" s="2"/>
      <c r="O23" s="2"/>
      <c r="P23" s="2"/>
      <c r="Q23" s="2"/>
      <c r="R23" s="2"/>
      <c r="S23" s="2"/>
      <c r="T23" s="153"/>
      <c r="U23" s="154" t="s">
        <v>246</v>
      </c>
      <c r="V23" s="154"/>
      <c r="W23" s="154"/>
      <c r="X23" s="153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thickBot="1" x14ac:dyDescent="0.3">
      <c r="A24" s="2"/>
      <c r="B24" s="2"/>
      <c r="C24" s="2"/>
      <c r="D24" s="2"/>
      <c r="E24" s="2"/>
      <c r="F24" s="2"/>
      <c r="G24" s="4">
        <v>5</v>
      </c>
      <c r="H24" s="77" t="s">
        <v>59</v>
      </c>
      <c r="I24" s="77"/>
      <c r="J24" s="77"/>
      <c r="K24" s="77"/>
      <c r="L24" s="4"/>
      <c r="M24" s="4">
        <v>480</v>
      </c>
      <c r="N24" s="2"/>
      <c r="O24" s="2"/>
      <c r="P24" s="2"/>
      <c r="Q24" s="2"/>
      <c r="R24" s="2"/>
      <c r="S24" s="2"/>
      <c r="T24" s="153"/>
      <c r="U24" s="154"/>
      <c r="V24" s="154"/>
      <c r="W24" s="154"/>
      <c r="X24" s="153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thickBot="1" x14ac:dyDescent="0.3">
      <c r="A25" s="2"/>
      <c r="B25" s="2"/>
      <c r="C25" s="2"/>
      <c r="D25" s="2"/>
      <c r="E25" s="2"/>
      <c r="F25" s="2"/>
      <c r="G25" s="4">
        <v>6</v>
      </c>
      <c r="H25" s="77" t="s">
        <v>49</v>
      </c>
      <c r="I25" s="77"/>
      <c r="J25" s="77"/>
      <c r="K25" s="77"/>
      <c r="L25" s="4"/>
      <c r="M25" s="4">
        <v>317</v>
      </c>
      <c r="N25" s="2"/>
      <c r="O25" s="2"/>
      <c r="P25" s="2"/>
      <c r="Q25" s="2"/>
      <c r="R25" s="2"/>
      <c r="S25" s="2"/>
      <c r="T25" s="155" t="s">
        <v>247</v>
      </c>
      <c r="U25" s="155"/>
      <c r="V25" s="155"/>
      <c r="W25" s="155"/>
      <c r="X25" s="155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thickBot="1" x14ac:dyDescent="0.3">
      <c r="A26" s="2"/>
      <c r="B26" s="2"/>
      <c r="C26" s="2"/>
      <c r="D26" s="2"/>
      <c r="E26" s="2"/>
      <c r="F26" s="2"/>
      <c r="G26" s="4">
        <v>7</v>
      </c>
      <c r="H26" s="77" t="s">
        <v>60</v>
      </c>
      <c r="I26" s="77"/>
      <c r="J26" s="77"/>
      <c r="K26" s="77"/>
      <c r="L26" s="4"/>
      <c r="M26" s="4">
        <v>520</v>
      </c>
      <c r="N26" s="2"/>
      <c r="O26" s="2"/>
      <c r="P26" s="2"/>
      <c r="Q26" s="2"/>
      <c r="R26" s="2"/>
      <c r="S26" s="2"/>
      <c r="T26" s="155"/>
      <c r="U26" s="155"/>
      <c r="V26" s="155"/>
      <c r="W26" s="155"/>
      <c r="X26" s="155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thickBot="1" x14ac:dyDescent="0.3">
      <c r="A27" s="2"/>
      <c r="B27" s="2"/>
      <c r="C27" s="2"/>
      <c r="D27" s="2"/>
      <c r="E27" s="2"/>
      <c r="F27" s="2"/>
      <c r="G27" s="4">
        <v>8</v>
      </c>
      <c r="H27" s="77" t="s">
        <v>61</v>
      </c>
      <c r="I27" s="77"/>
      <c r="J27" s="77"/>
      <c r="K27" s="77"/>
      <c r="L27" s="4"/>
      <c r="M27" s="4">
        <v>535</v>
      </c>
      <c r="N27" s="2"/>
      <c r="O27" s="2"/>
      <c r="P27" s="2"/>
      <c r="Q27" s="2"/>
      <c r="R27" s="2"/>
      <c r="S27" s="2"/>
      <c r="T27" s="155"/>
      <c r="U27" s="155"/>
      <c r="V27" s="155"/>
      <c r="W27" s="155"/>
      <c r="X27" s="155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64">
        <f>SUM(M20:M27)</f>
        <v>4868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20.25" thickBot="1" x14ac:dyDescent="0.35">
      <c r="A32" s="2"/>
      <c r="B32" s="2"/>
      <c r="C32" s="2"/>
      <c r="D32" s="2"/>
      <c r="E32" s="2"/>
      <c r="F32" s="2"/>
      <c r="G32" s="3"/>
      <c r="H32" s="5" t="s">
        <v>21</v>
      </c>
      <c r="I32" s="5"/>
      <c r="J32" s="5"/>
      <c r="K32" s="5"/>
      <c r="L32" s="7"/>
      <c r="M32" s="10" t="s">
        <v>20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6.5" thickTop="1" thickBot="1" x14ac:dyDescent="0.3">
      <c r="A33" s="2"/>
      <c r="B33" s="2"/>
      <c r="C33" s="2"/>
      <c r="D33" s="2"/>
      <c r="E33" s="2"/>
      <c r="F33" s="2"/>
      <c r="G33" s="4">
        <v>1</v>
      </c>
      <c r="H33" s="12" t="s">
        <v>55</v>
      </c>
      <c r="I33" s="12"/>
      <c r="J33" s="12"/>
      <c r="K33" s="12"/>
      <c r="L33" s="4"/>
      <c r="M33" s="4">
        <v>396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thickBot="1" x14ac:dyDescent="0.3">
      <c r="A34" s="2"/>
      <c r="B34" s="2"/>
      <c r="C34" s="2"/>
      <c r="D34" s="2"/>
      <c r="E34" s="2"/>
      <c r="F34" s="2"/>
      <c r="G34" s="4">
        <v>2</v>
      </c>
      <c r="H34" s="77" t="s">
        <v>24</v>
      </c>
      <c r="I34" s="77"/>
      <c r="J34" s="77"/>
      <c r="K34" s="77"/>
      <c r="L34" s="4"/>
      <c r="M34" s="4">
        <v>198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thickBot="1" x14ac:dyDescent="0.3">
      <c r="A35" s="2"/>
      <c r="B35" s="2"/>
      <c r="C35" s="2"/>
      <c r="D35" s="2"/>
      <c r="E35" s="2"/>
      <c r="F35" s="2"/>
      <c r="G35" s="4">
        <v>3</v>
      </c>
      <c r="H35" s="77" t="s">
        <v>1</v>
      </c>
      <c r="I35" s="77"/>
      <c r="J35" s="77"/>
      <c r="K35" s="77"/>
      <c r="L35" s="4"/>
      <c r="M35" s="4">
        <v>122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thickBot="1" x14ac:dyDescent="0.3">
      <c r="A36" s="2"/>
      <c r="B36" s="2"/>
      <c r="C36" s="2"/>
      <c r="D36" s="2"/>
      <c r="E36" s="2"/>
      <c r="F36" s="2"/>
      <c r="G36" s="4">
        <v>4</v>
      </c>
      <c r="H36" s="77" t="s">
        <v>25</v>
      </c>
      <c r="I36" s="77"/>
      <c r="J36" s="77"/>
      <c r="K36" s="77"/>
      <c r="L36" s="4"/>
      <c r="M36" s="4">
        <v>110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thickBot="1" x14ac:dyDescent="0.3">
      <c r="A37" s="2"/>
      <c r="B37" s="2"/>
      <c r="C37" s="2"/>
      <c r="D37" s="2"/>
      <c r="E37" s="2"/>
      <c r="F37" s="2"/>
      <c r="G37" s="4">
        <v>5</v>
      </c>
      <c r="H37" s="77" t="s">
        <v>30</v>
      </c>
      <c r="I37" s="77"/>
      <c r="J37" s="77"/>
      <c r="K37" s="77"/>
      <c r="L37" s="4"/>
      <c r="M37" s="4">
        <v>130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thickBot="1" x14ac:dyDescent="0.3">
      <c r="A38" s="2"/>
      <c r="B38" s="2"/>
      <c r="C38" s="2"/>
      <c r="D38" s="2"/>
      <c r="E38" s="2"/>
      <c r="F38" s="2"/>
      <c r="G38" s="4">
        <v>6</v>
      </c>
      <c r="H38" s="77" t="s">
        <v>2</v>
      </c>
      <c r="I38" s="77"/>
      <c r="J38" s="77"/>
      <c r="K38" s="77"/>
      <c r="L38" s="4"/>
      <c r="M38" s="4">
        <v>135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thickBot="1" x14ac:dyDescent="0.3">
      <c r="A39" s="2"/>
      <c r="B39" s="2"/>
      <c r="C39" s="2"/>
      <c r="D39" s="2"/>
      <c r="E39" s="2"/>
      <c r="F39" s="2"/>
      <c r="G39" s="4">
        <v>7</v>
      </c>
      <c r="H39" s="77" t="s">
        <v>6</v>
      </c>
      <c r="I39" s="77"/>
      <c r="J39" s="77"/>
      <c r="K39" s="77"/>
      <c r="L39" s="4"/>
      <c r="M39" s="4">
        <v>198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thickBot="1" x14ac:dyDescent="0.3">
      <c r="A40" s="2"/>
      <c r="B40" s="2"/>
      <c r="C40" s="2"/>
      <c r="D40" s="2"/>
      <c r="E40" s="2"/>
      <c r="F40" s="2"/>
      <c r="G40" s="4">
        <v>8</v>
      </c>
      <c r="H40" s="77" t="s">
        <v>7</v>
      </c>
      <c r="I40" s="77"/>
      <c r="J40" s="77"/>
      <c r="K40" s="77"/>
      <c r="L40" s="4"/>
      <c r="M40" s="4">
        <v>238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thickBot="1" x14ac:dyDescent="0.3">
      <c r="A41" s="2"/>
      <c r="B41" s="2"/>
      <c r="C41" s="2"/>
      <c r="D41" s="2"/>
      <c r="E41" s="2"/>
      <c r="F41" s="2"/>
      <c r="G41" s="4">
        <v>9</v>
      </c>
      <c r="H41" s="77" t="s">
        <v>11</v>
      </c>
      <c r="I41" s="77"/>
      <c r="J41" s="77"/>
      <c r="K41" s="77"/>
      <c r="L41" s="4"/>
      <c r="M41" s="4">
        <v>145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thickBot="1" x14ac:dyDescent="0.3">
      <c r="A42" s="2"/>
      <c r="B42" s="2"/>
      <c r="C42" s="2"/>
      <c r="D42" s="2"/>
      <c r="E42" s="2"/>
      <c r="F42" s="2"/>
      <c r="G42" s="4">
        <v>10</v>
      </c>
      <c r="H42" s="77" t="s">
        <v>14</v>
      </c>
      <c r="I42" s="77"/>
      <c r="J42" s="77"/>
      <c r="K42" s="77"/>
      <c r="L42" s="4"/>
      <c r="M42" s="4">
        <v>145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thickBot="1" x14ac:dyDescent="0.3">
      <c r="A43" s="2"/>
      <c r="B43" s="2"/>
      <c r="C43" s="2"/>
      <c r="D43" s="2"/>
      <c r="E43" s="2"/>
      <c r="F43" s="2"/>
      <c r="G43" s="4">
        <v>11</v>
      </c>
      <c r="H43" s="77" t="s">
        <v>37</v>
      </c>
      <c r="I43" s="77"/>
      <c r="J43" s="77"/>
      <c r="K43" s="77"/>
      <c r="L43" s="4"/>
      <c r="M43" s="4">
        <v>158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thickBot="1" x14ac:dyDescent="0.3">
      <c r="A44" s="2"/>
      <c r="B44" s="2"/>
      <c r="C44" s="2"/>
      <c r="D44" s="2"/>
      <c r="E44" s="2"/>
      <c r="F44" s="2"/>
      <c r="G44" s="4">
        <v>12</v>
      </c>
      <c r="H44" s="77" t="s">
        <v>18</v>
      </c>
      <c r="I44" s="77"/>
      <c r="J44" s="77"/>
      <c r="K44" s="77"/>
      <c r="L44" s="4"/>
      <c r="M44" s="4">
        <v>300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64">
        <f>SUM(M33:M44)</f>
        <v>2275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</sheetData>
  <mergeCells count="24">
    <mergeCell ref="H22:K22"/>
    <mergeCell ref="U23:W24"/>
    <mergeCell ref="T25:X27"/>
    <mergeCell ref="H21:K21"/>
    <mergeCell ref="A1:AH5"/>
    <mergeCell ref="H11:K11"/>
    <mergeCell ref="H12:K12"/>
    <mergeCell ref="H13:K13"/>
    <mergeCell ref="H27:K27"/>
    <mergeCell ref="H23:K23"/>
    <mergeCell ref="H24:K24"/>
    <mergeCell ref="H25:K25"/>
    <mergeCell ref="H26:K26"/>
    <mergeCell ref="H44:K44"/>
    <mergeCell ref="H42:K42"/>
    <mergeCell ref="H43:K43"/>
    <mergeCell ref="H34:K34"/>
    <mergeCell ref="H35:K35"/>
    <mergeCell ref="H36:K36"/>
    <mergeCell ref="H37:K37"/>
    <mergeCell ref="H38:K38"/>
    <mergeCell ref="H39:K39"/>
    <mergeCell ref="H40:K40"/>
    <mergeCell ref="H41:K41"/>
  </mergeCells>
  <phoneticPr fontId="19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J78"/>
  <sheetViews>
    <sheetView zoomScale="80" zoomScaleNormal="80" workbookViewId="0">
      <selection activeCell="N32" sqref="N32:R36"/>
    </sheetView>
  </sheetViews>
  <sheetFormatPr defaultRowHeight="15" x14ac:dyDescent="0.25"/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6" ht="20.25" thickBot="1" x14ac:dyDescent="0.35">
      <c r="A14" s="2"/>
      <c r="B14" s="2"/>
      <c r="C14" s="2"/>
      <c r="D14" s="3"/>
      <c r="E14" s="5" t="s">
        <v>21</v>
      </c>
      <c r="F14" s="5"/>
      <c r="G14" s="5"/>
      <c r="H14" s="5"/>
      <c r="I14" s="7"/>
      <c r="J14" s="10" t="s">
        <v>20</v>
      </c>
      <c r="K14" s="2"/>
      <c r="L14" s="2"/>
      <c r="M14" s="2"/>
      <c r="N14" s="2"/>
      <c r="O14" s="2"/>
      <c r="P14" s="2"/>
      <c r="Q14" s="2"/>
      <c r="R14" s="2"/>
      <c r="S14" s="2"/>
      <c r="T14" s="3"/>
      <c r="U14" s="5" t="s">
        <v>21</v>
      </c>
      <c r="V14" s="5"/>
      <c r="W14" s="5"/>
      <c r="X14" s="5"/>
      <c r="Y14" s="7"/>
      <c r="Z14" s="10" t="s">
        <v>20</v>
      </c>
      <c r="AA14" s="2"/>
      <c r="AB14" s="2"/>
      <c r="AC14" s="2"/>
      <c r="AD14" s="2"/>
      <c r="AE14" s="2"/>
      <c r="AF14" s="2"/>
      <c r="AG14" s="2"/>
      <c r="AH14" s="2"/>
    </row>
    <row r="15" spans="1:36" ht="16.5" thickTop="1" thickBot="1" x14ac:dyDescent="0.3">
      <c r="A15" s="2"/>
      <c r="B15" s="2"/>
      <c r="C15" s="2"/>
      <c r="D15" s="4">
        <v>1</v>
      </c>
      <c r="E15" s="12" t="s">
        <v>45</v>
      </c>
      <c r="F15" s="12"/>
      <c r="G15" s="12"/>
      <c r="H15" s="12"/>
      <c r="I15" s="4"/>
      <c r="J15" s="4">
        <v>396</v>
      </c>
      <c r="K15" s="2"/>
      <c r="L15" s="2"/>
      <c r="M15" s="2"/>
      <c r="N15" s="2"/>
      <c r="O15" s="2"/>
      <c r="P15" s="2"/>
      <c r="Q15" s="2"/>
      <c r="R15" s="2"/>
      <c r="S15" s="2"/>
      <c r="T15" s="4">
        <v>1</v>
      </c>
      <c r="U15" s="77" t="s">
        <v>62</v>
      </c>
      <c r="V15" s="77"/>
      <c r="W15" s="77"/>
      <c r="X15" s="77"/>
      <c r="Y15" s="4"/>
      <c r="Z15" s="4">
        <v>314</v>
      </c>
      <c r="AA15" s="2"/>
      <c r="AB15" s="2"/>
      <c r="AC15" s="2"/>
      <c r="AD15" s="2"/>
      <c r="AE15" s="2"/>
      <c r="AF15" s="2"/>
      <c r="AG15" s="2"/>
      <c r="AH15" s="2"/>
    </row>
    <row r="16" spans="1:36" ht="16.5" thickBot="1" x14ac:dyDescent="0.3">
      <c r="A16" s="2"/>
      <c r="B16" s="14"/>
      <c r="C16" s="2"/>
      <c r="D16" s="4">
        <v>2</v>
      </c>
      <c r="E16" s="77" t="s">
        <v>46</v>
      </c>
      <c r="F16" s="77"/>
      <c r="G16" s="77"/>
      <c r="H16" s="77"/>
      <c r="I16" s="4"/>
      <c r="J16" s="4">
        <v>396</v>
      </c>
      <c r="K16" s="2"/>
      <c r="L16" s="2"/>
      <c r="M16" s="2"/>
      <c r="N16" s="2"/>
      <c r="O16" s="2"/>
      <c r="P16" s="2"/>
      <c r="Q16" s="2"/>
      <c r="R16" s="2"/>
      <c r="S16" s="2"/>
      <c r="T16" s="4">
        <v>2</v>
      </c>
      <c r="U16" s="77" t="s">
        <v>63</v>
      </c>
      <c r="V16" s="77"/>
      <c r="W16" s="77"/>
      <c r="X16" s="77"/>
      <c r="Y16" s="4"/>
      <c r="Z16" s="4">
        <v>475</v>
      </c>
      <c r="AA16" s="2"/>
      <c r="AB16" s="2"/>
      <c r="AC16" s="2"/>
      <c r="AD16" s="2"/>
      <c r="AE16" s="2"/>
      <c r="AF16" s="2"/>
      <c r="AG16" s="2"/>
      <c r="AH16" s="2"/>
    </row>
    <row r="17" spans="1:34" ht="15.75" thickBot="1" x14ac:dyDescent="0.3">
      <c r="A17" s="2"/>
      <c r="B17" s="2"/>
      <c r="C17" s="2"/>
      <c r="D17" s="4">
        <v>3</v>
      </c>
      <c r="E17" s="77" t="s">
        <v>62</v>
      </c>
      <c r="F17" s="77"/>
      <c r="G17" s="77"/>
      <c r="H17" s="77"/>
      <c r="I17" s="4"/>
      <c r="J17" s="4">
        <v>314</v>
      </c>
      <c r="K17" s="2"/>
      <c r="L17" s="2"/>
      <c r="M17" s="2"/>
      <c r="N17" s="2"/>
      <c r="O17" s="2"/>
      <c r="P17" s="2"/>
      <c r="Q17" s="2"/>
      <c r="R17" s="2"/>
      <c r="S17" s="2"/>
      <c r="T17" s="4">
        <v>3</v>
      </c>
      <c r="U17" s="77" t="s">
        <v>64</v>
      </c>
      <c r="V17" s="77"/>
      <c r="W17" s="77"/>
      <c r="X17" s="77"/>
      <c r="Y17" s="4"/>
      <c r="Z17" s="4">
        <v>535</v>
      </c>
      <c r="AA17" s="2"/>
      <c r="AB17" s="2"/>
      <c r="AC17" s="2"/>
      <c r="AD17" s="2"/>
      <c r="AE17" s="2"/>
      <c r="AF17" s="2"/>
      <c r="AG17" s="2"/>
      <c r="AH17" s="2"/>
    </row>
    <row r="18" spans="1:34" ht="15.75" thickBot="1" x14ac:dyDescent="0.3">
      <c r="A18" s="2"/>
      <c r="B18" s="2"/>
      <c r="C18" s="2"/>
      <c r="D18" s="4">
        <v>4</v>
      </c>
      <c r="E18" s="77" t="s">
        <v>63</v>
      </c>
      <c r="F18" s="77"/>
      <c r="G18" s="77"/>
      <c r="H18" s="77"/>
      <c r="I18" s="4"/>
      <c r="J18" s="4">
        <v>475</v>
      </c>
      <c r="K18" s="2"/>
      <c r="L18" s="2"/>
      <c r="M18" s="2"/>
      <c r="N18" s="2"/>
      <c r="O18" s="2"/>
      <c r="P18" s="2"/>
      <c r="Q18" s="2"/>
      <c r="R18" s="2"/>
      <c r="S18" s="2"/>
      <c r="T18" s="4">
        <v>4</v>
      </c>
      <c r="U18" s="77" t="s">
        <v>65</v>
      </c>
      <c r="V18" s="77"/>
      <c r="W18" s="77"/>
      <c r="X18" s="77"/>
      <c r="Y18" s="4"/>
      <c r="Z18" s="4">
        <v>520</v>
      </c>
      <c r="AA18" s="2"/>
      <c r="AB18" s="2"/>
      <c r="AC18" s="2"/>
      <c r="AD18" s="2"/>
      <c r="AE18" s="2"/>
      <c r="AF18" s="2"/>
      <c r="AG18" s="2"/>
      <c r="AH18" s="2"/>
    </row>
    <row r="19" spans="1:34" ht="15.75" thickBot="1" x14ac:dyDescent="0.3">
      <c r="A19" s="2"/>
      <c r="B19" s="2"/>
      <c r="C19" s="2"/>
      <c r="D19" s="4">
        <v>5</v>
      </c>
      <c r="E19" s="77" t="s">
        <v>64</v>
      </c>
      <c r="F19" s="77"/>
      <c r="G19" s="77"/>
      <c r="H19" s="77"/>
      <c r="I19" s="4"/>
      <c r="J19" s="4">
        <v>535</v>
      </c>
      <c r="K19" s="2"/>
      <c r="L19" s="2"/>
      <c r="M19" s="2"/>
      <c r="N19" s="2"/>
      <c r="O19" s="2"/>
      <c r="P19" s="2"/>
      <c r="Q19" s="2"/>
      <c r="R19" s="2"/>
      <c r="S19" s="2"/>
      <c r="T19" s="4">
        <v>5</v>
      </c>
      <c r="U19" s="77" t="s">
        <v>66</v>
      </c>
      <c r="V19" s="77"/>
      <c r="W19" s="77"/>
      <c r="X19" s="77"/>
      <c r="Y19" s="4"/>
      <c r="Z19" s="4">
        <v>535</v>
      </c>
      <c r="AA19" s="2"/>
      <c r="AB19" s="2"/>
      <c r="AC19" s="2"/>
      <c r="AD19" s="2"/>
      <c r="AE19" s="2"/>
      <c r="AF19" s="2"/>
      <c r="AG19" s="2"/>
      <c r="AH19" s="2"/>
    </row>
    <row r="20" spans="1:34" ht="15.75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64">
        <f>SUM(J15:J19)</f>
        <v>2116</v>
      </c>
      <c r="K20" s="2"/>
      <c r="L20" s="2"/>
      <c r="M20" s="2"/>
      <c r="N20" s="2"/>
      <c r="O20" s="2"/>
      <c r="P20" s="2"/>
      <c r="Q20" s="2"/>
      <c r="R20" s="2"/>
      <c r="S20" s="2"/>
      <c r="T20" s="4">
        <v>6</v>
      </c>
      <c r="U20" s="77" t="s">
        <v>67</v>
      </c>
      <c r="V20" s="77"/>
      <c r="W20" s="77"/>
      <c r="X20" s="77"/>
      <c r="Y20" s="4"/>
      <c r="Z20" s="4">
        <v>528</v>
      </c>
      <c r="AA20" s="2"/>
      <c r="AB20" s="2"/>
      <c r="AC20" s="2"/>
      <c r="AD20" s="2"/>
      <c r="AE20" s="2"/>
      <c r="AF20" s="2"/>
      <c r="AG20" s="2"/>
      <c r="AH20" s="2"/>
    </row>
    <row r="21" spans="1:34" ht="15.75" thickBo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">
        <v>7</v>
      </c>
      <c r="U21" s="77" t="s">
        <v>68</v>
      </c>
      <c r="V21" s="77"/>
      <c r="W21" s="77"/>
      <c r="X21" s="77"/>
      <c r="Y21" s="4"/>
      <c r="Z21" s="4">
        <v>330</v>
      </c>
      <c r="AA21" s="2"/>
      <c r="AB21" s="2"/>
      <c r="AC21" s="2"/>
      <c r="AD21" s="2"/>
      <c r="AE21" s="2"/>
      <c r="AF21" s="2"/>
      <c r="AG21" s="2"/>
      <c r="AH21" s="2"/>
    </row>
    <row r="22" spans="1:34" ht="15.75" customHeight="1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86">
        <v>8</v>
      </c>
      <c r="U22" s="85" t="s">
        <v>69</v>
      </c>
      <c r="V22" s="85"/>
      <c r="W22" s="85"/>
      <c r="X22" s="85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8.75" thickTop="1" thickBo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87"/>
      <c r="U23" s="85"/>
      <c r="V23" s="85"/>
      <c r="W23" s="85"/>
      <c r="X23" s="85"/>
      <c r="Y23" s="16"/>
      <c r="Z23" s="16">
        <v>225</v>
      </c>
      <c r="AA23" s="2"/>
      <c r="AB23" s="2"/>
      <c r="AC23" s="2"/>
      <c r="AD23" s="2"/>
      <c r="AE23" s="2"/>
      <c r="AF23" s="2"/>
      <c r="AG23" s="2"/>
      <c r="AH23" s="2"/>
    </row>
    <row r="24" spans="1:34" ht="15.75" thickTop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64">
        <f>SUM(Z15:Z23)</f>
        <v>3462</v>
      </c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53"/>
      <c r="O32" s="154" t="s">
        <v>246</v>
      </c>
      <c r="P32" s="154"/>
      <c r="Q32" s="154"/>
      <c r="R32" s="15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53"/>
      <c r="O33" s="154"/>
      <c r="P33" s="154"/>
      <c r="Q33" s="154"/>
      <c r="R33" s="15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55" t="s">
        <v>247</v>
      </c>
      <c r="O34" s="155"/>
      <c r="P34" s="155"/>
      <c r="Q34" s="155"/>
      <c r="R34" s="15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55"/>
      <c r="O35" s="155"/>
      <c r="P35" s="155"/>
      <c r="Q35" s="155"/>
      <c r="R35" s="15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55"/>
      <c r="O36" s="155"/>
      <c r="P36" s="155"/>
      <c r="Q36" s="155"/>
      <c r="R36" s="15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</sheetData>
  <mergeCells count="16">
    <mergeCell ref="O32:Q33"/>
    <mergeCell ref="N34:R36"/>
    <mergeCell ref="U22:X23"/>
    <mergeCell ref="T22:T23"/>
    <mergeCell ref="E19:H19"/>
    <mergeCell ref="U19:X19"/>
    <mergeCell ref="U20:X20"/>
    <mergeCell ref="U21:X21"/>
    <mergeCell ref="A1:AH5"/>
    <mergeCell ref="E16:H16"/>
    <mergeCell ref="U15:X15"/>
    <mergeCell ref="E17:H17"/>
    <mergeCell ref="E18:H18"/>
    <mergeCell ref="U16:X16"/>
    <mergeCell ref="U17:X17"/>
    <mergeCell ref="U18:X18"/>
  </mergeCells>
  <phoneticPr fontId="19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J101"/>
  <sheetViews>
    <sheetView topLeftCell="A37" zoomScale="80" zoomScaleNormal="80" workbookViewId="0">
      <selection activeCell="N72" sqref="N72:R76"/>
    </sheetView>
  </sheetViews>
  <sheetFormatPr defaultRowHeight="15" x14ac:dyDescent="0.25"/>
  <sheetData>
    <row r="1" spans="1:36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</row>
    <row r="2" spans="1:36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1"/>
      <c r="AJ2" s="1"/>
    </row>
    <row r="3" spans="1:36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"/>
      <c r="AJ3" s="1"/>
    </row>
    <row r="4" spans="1:36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"/>
      <c r="AJ4" s="1"/>
    </row>
    <row r="5" spans="1:36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"/>
      <c r="AJ5" s="1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6" ht="20.25" thickBot="1" x14ac:dyDescent="0.35">
      <c r="A9" s="2"/>
      <c r="B9" s="2"/>
      <c r="C9" s="2"/>
      <c r="D9" s="2"/>
      <c r="E9" s="18" t="s">
        <v>74</v>
      </c>
      <c r="F9" s="2"/>
      <c r="G9" s="2"/>
      <c r="H9" s="19"/>
      <c r="I9" s="91" t="s">
        <v>21</v>
      </c>
      <c r="J9" s="91"/>
      <c r="K9" s="91"/>
      <c r="L9" s="91"/>
      <c r="M9" s="20"/>
      <c r="N9" s="21" t="s">
        <v>20</v>
      </c>
      <c r="O9" s="2"/>
      <c r="P9" s="2"/>
      <c r="Q9" s="2"/>
      <c r="R9" s="2"/>
      <c r="S9" s="2"/>
      <c r="T9" s="2"/>
      <c r="U9" s="2"/>
      <c r="V9" s="2"/>
      <c r="W9" s="18" t="s">
        <v>74</v>
      </c>
      <c r="X9" s="2"/>
      <c r="Y9" s="2"/>
      <c r="Z9" s="19"/>
      <c r="AA9" s="91" t="s">
        <v>21</v>
      </c>
      <c r="AB9" s="91"/>
      <c r="AC9" s="91"/>
      <c r="AD9" s="91"/>
      <c r="AE9" s="20"/>
      <c r="AF9" s="21" t="s">
        <v>20</v>
      </c>
      <c r="AG9" s="2"/>
      <c r="AH9" s="2"/>
    </row>
    <row r="10" spans="1:36" ht="16.5" thickTop="1" thickBot="1" x14ac:dyDescent="0.3">
      <c r="A10" s="2"/>
      <c r="B10" s="2"/>
      <c r="C10" s="2"/>
      <c r="D10" s="2"/>
      <c r="E10" s="2"/>
      <c r="F10" s="2"/>
      <c r="G10" s="2"/>
      <c r="H10" s="17">
        <v>1</v>
      </c>
      <c r="I10" s="92" t="s">
        <v>3</v>
      </c>
      <c r="J10" s="92"/>
      <c r="K10" s="92"/>
      <c r="L10" s="92"/>
      <c r="M10" s="17"/>
      <c r="N10" s="17">
        <v>396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7">
        <v>1</v>
      </c>
      <c r="AA10" s="92" t="s">
        <v>3</v>
      </c>
      <c r="AB10" s="92"/>
      <c r="AC10" s="92"/>
      <c r="AD10" s="92"/>
      <c r="AE10" s="17"/>
      <c r="AF10" s="17">
        <v>396</v>
      </c>
      <c r="AG10" s="2"/>
      <c r="AH10" s="2"/>
    </row>
    <row r="11" spans="1:36" ht="15.75" thickBot="1" x14ac:dyDescent="0.3">
      <c r="A11" s="2"/>
      <c r="B11" s="2"/>
      <c r="C11" s="2"/>
      <c r="D11" s="2"/>
      <c r="E11" s="2"/>
      <c r="F11" s="2"/>
      <c r="G11" s="2"/>
      <c r="H11" s="17">
        <v>2</v>
      </c>
      <c r="I11" s="88" t="s">
        <v>25</v>
      </c>
      <c r="J11" s="88"/>
      <c r="K11" s="88"/>
      <c r="L11" s="88"/>
      <c r="M11" s="17"/>
      <c r="N11" s="17">
        <v>110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7">
        <v>2</v>
      </c>
      <c r="AA11" s="88" t="s">
        <v>24</v>
      </c>
      <c r="AB11" s="88"/>
      <c r="AC11" s="88"/>
      <c r="AD11" s="88"/>
      <c r="AE11" s="17"/>
      <c r="AF11" s="17">
        <v>198</v>
      </c>
      <c r="AG11" s="2"/>
      <c r="AH11" s="2"/>
    </row>
    <row r="12" spans="1:36" ht="15.75" thickBot="1" x14ac:dyDescent="0.3">
      <c r="A12" s="2"/>
      <c r="B12" s="2"/>
      <c r="C12" s="2"/>
      <c r="D12" s="2"/>
      <c r="E12" s="2"/>
      <c r="F12" s="2"/>
      <c r="G12" s="2"/>
      <c r="H12" s="17">
        <v>3</v>
      </c>
      <c r="I12" s="88" t="s">
        <v>30</v>
      </c>
      <c r="J12" s="88"/>
      <c r="K12" s="88"/>
      <c r="L12" s="88"/>
      <c r="M12" s="17"/>
      <c r="N12" s="17">
        <v>130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7">
        <v>3</v>
      </c>
      <c r="AA12" s="88" t="s">
        <v>2</v>
      </c>
      <c r="AB12" s="88"/>
      <c r="AC12" s="88"/>
      <c r="AD12" s="88"/>
      <c r="AE12" s="17"/>
      <c r="AF12" s="17">
        <v>135</v>
      </c>
      <c r="AG12" s="2"/>
      <c r="AH12" s="2"/>
    </row>
    <row r="13" spans="1:36" ht="15.75" thickBot="1" x14ac:dyDescent="0.3">
      <c r="A13" s="2"/>
      <c r="B13" s="2"/>
      <c r="C13" s="2"/>
      <c r="D13" s="2"/>
      <c r="E13" s="2"/>
      <c r="F13" s="2"/>
      <c r="G13" s="2"/>
      <c r="H13" s="17">
        <v>4</v>
      </c>
      <c r="I13" s="88" t="s">
        <v>75</v>
      </c>
      <c r="J13" s="88"/>
      <c r="K13" s="88"/>
      <c r="L13" s="88"/>
      <c r="M13" s="17"/>
      <c r="N13" s="17">
        <v>130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7">
        <v>4</v>
      </c>
      <c r="AA13" s="88" t="s">
        <v>32</v>
      </c>
      <c r="AB13" s="88"/>
      <c r="AC13" s="88"/>
      <c r="AD13" s="88"/>
      <c r="AE13" s="17"/>
      <c r="AF13" s="17">
        <v>135</v>
      </c>
      <c r="AG13" s="2"/>
      <c r="AH13" s="2"/>
    </row>
    <row r="14" spans="1:36" ht="15.75" thickBot="1" x14ac:dyDescent="0.3">
      <c r="A14" s="2"/>
      <c r="B14" s="2"/>
      <c r="C14" s="2"/>
      <c r="D14" s="2"/>
      <c r="E14" s="2"/>
      <c r="F14" s="2"/>
      <c r="G14" s="2"/>
      <c r="H14" s="17">
        <v>5</v>
      </c>
      <c r="I14" s="88" t="s">
        <v>76</v>
      </c>
      <c r="J14" s="88"/>
      <c r="K14" s="88"/>
      <c r="L14" s="88"/>
      <c r="M14" s="17"/>
      <c r="N14" s="17">
        <v>130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7">
        <v>5</v>
      </c>
      <c r="AA14" s="22" t="s">
        <v>9</v>
      </c>
      <c r="AB14" s="22"/>
      <c r="AC14" s="22"/>
      <c r="AD14" s="22"/>
      <c r="AE14" s="17"/>
      <c r="AF14" s="17">
        <v>150</v>
      </c>
      <c r="AG14" s="2"/>
      <c r="AH14" s="2"/>
    </row>
    <row r="15" spans="1:36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4">
        <f>SUM(N10:N14)</f>
        <v>896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7">
        <v>6</v>
      </c>
      <c r="AA15" s="88" t="s">
        <v>8</v>
      </c>
      <c r="AB15" s="88"/>
      <c r="AC15" s="88"/>
      <c r="AD15" s="88"/>
      <c r="AE15" s="17"/>
      <c r="AF15" s="17">
        <v>150</v>
      </c>
      <c r="AG15" s="2"/>
      <c r="AH15" s="2"/>
    </row>
    <row r="16" spans="1:36" ht="15.75" x14ac:dyDescent="0.25">
      <c r="A16" s="2"/>
      <c r="B16" s="1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64">
        <f>SUM(AF10:AF15)</f>
        <v>1164</v>
      </c>
      <c r="AG16" s="2"/>
      <c r="AH16" s="2"/>
    </row>
    <row r="17" spans="1:3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0.25" thickBot="1" x14ac:dyDescent="0.35">
      <c r="A18" s="2"/>
      <c r="B18" s="2"/>
      <c r="C18" s="2"/>
      <c r="D18" s="2"/>
      <c r="E18" s="18" t="s">
        <v>77</v>
      </c>
      <c r="F18" s="2"/>
      <c r="G18" s="2"/>
      <c r="H18" s="19"/>
      <c r="I18" s="91" t="s">
        <v>21</v>
      </c>
      <c r="J18" s="91"/>
      <c r="K18" s="91"/>
      <c r="L18" s="91"/>
      <c r="M18" s="20"/>
      <c r="N18" s="21" t="s">
        <v>20</v>
      </c>
      <c r="O18" s="2"/>
      <c r="P18" s="2"/>
      <c r="Q18" s="2"/>
      <c r="R18" s="2"/>
      <c r="S18" s="2"/>
      <c r="T18" s="2"/>
      <c r="U18" s="2"/>
      <c r="V18" s="2"/>
      <c r="W18" s="18" t="s">
        <v>77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1" thickTop="1" thickBot="1" x14ac:dyDescent="0.35">
      <c r="A19" s="2"/>
      <c r="B19" s="2"/>
      <c r="C19" s="2"/>
      <c r="D19" s="2"/>
      <c r="E19" s="2"/>
      <c r="F19" s="2"/>
      <c r="G19" s="2"/>
      <c r="H19" s="17">
        <v>1</v>
      </c>
      <c r="I19" s="92" t="s">
        <v>3</v>
      </c>
      <c r="J19" s="92"/>
      <c r="K19" s="92"/>
      <c r="L19" s="92"/>
      <c r="M19" s="17"/>
      <c r="N19" s="17">
        <v>396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9"/>
      <c r="AA19" s="91" t="s">
        <v>21</v>
      </c>
      <c r="AB19" s="91"/>
      <c r="AC19" s="91"/>
      <c r="AD19" s="91"/>
      <c r="AE19" s="20"/>
      <c r="AF19" s="21" t="s">
        <v>20</v>
      </c>
      <c r="AG19" s="2"/>
      <c r="AH19" s="2"/>
    </row>
    <row r="20" spans="1:34" ht="16.5" thickTop="1" thickBot="1" x14ac:dyDescent="0.3">
      <c r="A20" s="2"/>
      <c r="B20" s="2"/>
      <c r="C20" s="2"/>
      <c r="D20" s="2"/>
      <c r="E20" s="2"/>
      <c r="F20" s="2"/>
      <c r="G20" s="2"/>
      <c r="H20" s="17">
        <v>2</v>
      </c>
      <c r="I20" s="88" t="s">
        <v>25</v>
      </c>
      <c r="J20" s="88"/>
      <c r="K20" s="88"/>
      <c r="L20" s="88"/>
      <c r="M20" s="17"/>
      <c r="N20" s="17">
        <v>110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7">
        <v>1</v>
      </c>
      <c r="AA20" s="92" t="s">
        <v>3</v>
      </c>
      <c r="AB20" s="92"/>
      <c r="AC20" s="92"/>
      <c r="AD20" s="92"/>
      <c r="AE20" s="17"/>
      <c r="AF20" s="17">
        <v>396</v>
      </c>
      <c r="AG20" s="2"/>
      <c r="AH20" s="2"/>
    </row>
    <row r="21" spans="1:34" ht="15.75" thickBot="1" x14ac:dyDescent="0.3">
      <c r="A21" s="2"/>
      <c r="B21" s="2"/>
      <c r="C21" s="2"/>
      <c r="D21" s="2"/>
      <c r="E21" s="2"/>
      <c r="F21" s="2"/>
      <c r="G21" s="2"/>
      <c r="H21" s="17">
        <v>3</v>
      </c>
      <c r="I21" s="88" t="s">
        <v>30</v>
      </c>
      <c r="J21" s="88"/>
      <c r="K21" s="88"/>
      <c r="L21" s="88"/>
      <c r="M21" s="17"/>
      <c r="N21" s="17">
        <v>130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7">
        <v>2</v>
      </c>
      <c r="AA21" s="88" t="s">
        <v>24</v>
      </c>
      <c r="AB21" s="88"/>
      <c r="AC21" s="88"/>
      <c r="AD21" s="88"/>
      <c r="AE21" s="17"/>
      <c r="AF21" s="17">
        <v>198</v>
      </c>
      <c r="AG21" s="2"/>
      <c r="AH21" s="2"/>
    </row>
    <row r="22" spans="1:34" ht="15.75" thickBot="1" x14ac:dyDescent="0.3">
      <c r="A22" s="2"/>
      <c r="B22" s="2"/>
      <c r="C22" s="2"/>
      <c r="D22" s="2"/>
      <c r="E22" s="2"/>
      <c r="F22" s="2"/>
      <c r="G22" s="2"/>
      <c r="H22" s="17">
        <v>4</v>
      </c>
      <c r="I22" s="88" t="s">
        <v>31</v>
      </c>
      <c r="J22" s="88"/>
      <c r="K22" s="88"/>
      <c r="L22" s="88"/>
      <c r="M22" s="17"/>
      <c r="N22" s="17">
        <v>130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7">
        <v>3</v>
      </c>
      <c r="AA22" s="79" t="s">
        <v>225</v>
      </c>
      <c r="AB22" s="75"/>
      <c r="AC22" s="75"/>
      <c r="AD22" s="75"/>
      <c r="AE22" s="17"/>
      <c r="AF22" s="17">
        <v>280</v>
      </c>
      <c r="AG22" s="2"/>
      <c r="AH22" s="2"/>
    </row>
    <row r="23" spans="1:34" ht="15.75" thickBot="1" x14ac:dyDescent="0.3">
      <c r="A23" s="2"/>
      <c r="B23" s="2"/>
      <c r="C23" s="2"/>
      <c r="D23" s="2"/>
      <c r="E23" s="2"/>
      <c r="F23" s="2"/>
      <c r="G23" s="2"/>
      <c r="H23" s="17">
        <v>5</v>
      </c>
      <c r="I23" s="22" t="s">
        <v>78</v>
      </c>
      <c r="J23" s="22"/>
      <c r="K23" s="22"/>
      <c r="L23" s="22"/>
      <c r="M23" s="17"/>
      <c r="N23" s="17">
        <v>314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7">
        <v>4</v>
      </c>
      <c r="AA23" s="88" t="s">
        <v>81</v>
      </c>
      <c r="AB23" s="88"/>
      <c r="AC23" s="88"/>
      <c r="AD23" s="88"/>
      <c r="AE23" s="17"/>
      <c r="AF23" s="17">
        <v>158</v>
      </c>
      <c r="AG23" s="2"/>
      <c r="AH23" s="2"/>
    </row>
    <row r="24" spans="1:34" ht="15.75" thickBot="1" x14ac:dyDescent="0.3">
      <c r="A24" s="2"/>
      <c r="B24" s="2"/>
      <c r="C24" s="2"/>
      <c r="D24" s="2"/>
      <c r="E24" s="2"/>
      <c r="F24" s="2"/>
      <c r="G24" s="2"/>
      <c r="H24" s="17">
        <v>6</v>
      </c>
      <c r="I24" s="22" t="s">
        <v>26</v>
      </c>
      <c r="J24" s="22"/>
      <c r="K24" s="22"/>
      <c r="L24" s="22"/>
      <c r="M24" s="17"/>
      <c r="N24" s="17">
        <v>132</v>
      </c>
      <c r="O24" s="2"/>
      <c r="P24" s="2"/>
      <c r="Q24" s="2"/>
      <c r="R24" s="153"/>
      <c r="S24" s="154" t="s">
        <v>246</v>
      </c>
      <c r="T24" s="154"/>
      <c r="U24" s="154"/>
      <c r="V24" s="153"/>
      <c r="W24" s="2"/>
      <c r="X24" s="2"/>
      <c r="Y24" s="2"/>
      <c r="Z24" s="17">
        <v>5</v>
      </c>
      <c r="AA24" s="22" t="s">
        <v>38</v>
      </c>
      <c r="AB24" s="22"/>
      <c r="AC24" s="22"/>
      <c r="AD24" s="22"/>
      <c r="AE24" s="17"/>
      <c r="AF24" s="17">
        <v>135</v>
      </c>
      <c r="AG24" s="2"/>
      <c r="AH24" s="2"/>
    </row>
    <row r="25" spans="1:34" ht="15.75" thickBot="1" x14ac:dyDescent="0.3">
      <c r="A25" s="2"/>
      <c r="B25" s="2"/>
      <c r="C25" s="2"/>
      <c r="D25" s="2"/>
      <c r="E25" s="2"/>
      <c r="F25" s="2"/>
      <c r="G25" s="2"/>
      <c r="H25" s="17">
        <v>7</v>
      </c>
      <c r="I25" s="9" t="s">
        <v>27</v>
      </c>
      <c r="J25" s="9"/>
      <c r="K25" s="9"/>
      <c r="L25" s="9"/>
      <c r="M25" s="17"/>
      <c r="N25" s="17">
        <v>130</v>
      </c>
      <c r="O25" s="2"/>
      <c r="P25" s="2"/>
      <c r="Q25" s="2"/>
      <c r="R25" s="153"/>
      <c r="S25" s="154"/>
      <c r="T25" s="154"/>
      <c r="U25" s="154"/>
      <c r="V25" s="153"/>
      <c r="W25" s="2"/>
      <c r="X25" s="2"/>
      <c r="Y25" s="2"/>
      <c r="Z25" s="17">
        <v>6</v>
      </c>
      <c r="AA25" s="22" t="s">
        <v>72</v>
      </c>
      <c r="AB25" s="22"/>
      <c r="AC25" s="22"/>
      <c r="AD25" s="22"/>
      <c r="AE25" s="17"/>
      <c r="AF25" s="17">
        <v>135</v>
      </c>
      <c r="AG25" s="2"/>
      <c r="AH25" s="2"/>
    </row>
    <row r="26" spans="1:34" ht="15.75" thickBot="1" x14ac:dyDescent="0.3">
      <c r="A26" s="2"/>
      <c r="B26" s="2"/>
      <c r="C26" s="2"/>
      <c r="D26" s="2"/>
      <c r="E26" s="2"/>
      <c r="F26" s="2"/>
      <c r="G26" s="2"/>
      <c r="H26" s="17">
        <v>8</v>
      </c>
      <c r="I26" s="75" t="s">
        <v>28</v>
      </c>
      <c r="J26" s="75"/>
      <c r="K26" s="75"/>
      <c r="L26" s="75"/>
      <c r="M26" s="17"/>
      <c r="N26" s="17">
        <v>130</v>
      </c>
      <c r="O26" s="2"/>
      <c r="P26" s="2"/>
      <c r="Q26" s="2"/>
      <c r="R26" s="155" t="s">
        <v>247</v>
      </c>
      <c r="S26" s="155"/>
      <c r="T26" s="155"/>
      <c r="U26" s="155"/>
      <c r="V26" s="155"/>
      <c r="W26" s="2"/>
      <c r="X26" s="2"/>
      <c r="Y26" s="2"/>
      <c r="Z26" s="17">
        <v>7</v>
      </c>
      <c r="AA26" s="69" t="s">
        <v>25</v>
      </c>
      <c r="AB26" s="69"/>
      <c r="AC26" s="69"/>
      <c r="AD26" s="69"/>
      <c r="AE26" s="17"/>
      <c r="AF26" s="17">
        <v>110</v>
      </c>
      <c r="AG26" s="2"/>
      <c r="AH26" s="2"/>
    </row>
    <row r="27" spans="1:34" ht="15.75" thickBot="1" x14ac:dyDescent="0.3">
      <c r="A27" s="2"/>
      <c r="B27" s="2"/>
      <c r="C27" s="2"/>
      <c r="D27" s="2"/>
      <c r="E27" s="2"/>
      <c r="F27" s="2"/>
      <c r="G27" s="2"/>
      <c r="H27" s="17">
        <v>9</v>
      </c>
      <c r="I27" s="75" t="s">
        <v>29</v>
      </c>
      <c r="J27" s="75"/>
      <c r="K27" s="75"/>
      <c r="L27" s="75"/>
      <c r="M27" s="17"/>
      <c r="N27" s="17">
        <v>130</v>
      </c>
      <c r="O27" s="2"/>
      <c r="P27" s="2"/>
      <c r="Q27" s="2"/>
      <c r="R27" s="155"/>
      <c r="S27" s="155"/>
      <c r="T27" s="155"/>
      <c r="U27" s="155"/>
      <c r="V27" s="155"/>
      <c r="W27" s="2"/>
      <c r="X27" s="2"/>
      <c r="Y27" s="2"/>
      <c r="Z27" s="17">
        <v>8</v>
      </c>
      <c r="AA27" s="69" t="s">
        <v>8</v>
      </c>
      <c r="AB27" s="69"/>
      <c r="AC27" s="69"/>
      <c r="AD27" s="69"/>
      <c r="AE27" s="17"/>
      <c r="AF27" s="17">
        <v>150</v>
      </c>
      <c r="AG27" s="2"/>
      <c r="AH27" s="2"/>
    </row>
    <row r="28" spans="1:34" ht="15.75" thickBot="1" x14ac:dyDescent="0.3">
      <c r="A28" s="2"/>
      <c r="B28" s="2"/>
      <c r="C28" s="2"/>
      <c r="D28" s="2"/>
      <c r="E28" s="2"/>
      <c r="F28" s="2"/>
      <c r="G28" s="2"/>
      <c r="H28" s="17">
        <v>10</v>
      </c>
      <c r="I28" s="75" t="s">
        <v>79</v>
      </c>
      <c r="J28" s="75"/>
      <c r="K28" s="75"/>
      <c r="L28" s="75"/>
      <c r="M28" s="17"/>
      <c r="N28" s="17">
        <v>135</v>
      </c>
      <c r="O28" s="2"/>
      <c r="P28" s="2"/>
      <c r="Q28" s="2"/>
      <c r="R28" s="155"/>
      <c r="S28" s="155"/>
      <c r="T28" s="155"/>
      <c r="U28" s="155"/>
      <c r="V28" s="155"/>
      <c r="W28" s="2"/>
      <c r="X28" s="2"/>
      <c r="Y28" s="2"/>
      <c r="Z28" s="17">
        <v>9</v>
      </c>
      <c r="AA28" s="69" t="s">
        <v>9</v>
      </c>
      <c r="AB28" s="69"/>
      <c r="AC28" s="69"/>
      <c r="AD28" s="69"/>
      <c r="AE28" s="17"/>
      <c r="AF28" s="17">
        <v>150</v>
      </c>
      <c r="AG28" s="2"/>
      <c r="AH28" s="2"/>
    </row>
    <row r="29" spans="1:34" ht="15.75" thickBot="1" x14ac:dyDescent="0.3">
      <c r="A29" s="2"/>
      <c r="B29" s="2"/>
      <c r="C29" s="2"/>
      <c r="D29" s="2"/>
      <c r="E29" s="2"/>
      <c r="F29" s="2"/>
      <c r="G29" s="2"/>
      <c r="H29" s="17">
        <v>11</v>
      </c>
      <c r="I29" s="75" t="s">
        <v>11</v>
      </c>
      <c r="J29" s="75"/>
      <c r="K29" s="75"/>
      <c r="L29" s="75"/>
      <c r="M29" s="17"/>
      <c r="N29" s="17">
        <v>145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64">
        <f>SUM(AF20:AF28)</f>
        <v>1712</v>
      </c>
      <c r="AG29" s="2"/>
      <c r="AH29" s="2"/>
    </row>
    <row r="30" spans="1:34" ht="15.75" thickBot="1" x14ac:dyDescent="0.3">
      <c r="A30" s="2"/>
      <c r="B30" s="2"/>
      <c r="C30" s="2"/>
      <c r="D30" s="2"/>
      <c r="E30" s="2"/>
      <c r="F30" s="2"/>
      <c r="G30" s="2"/>
      <c r="H30" s="17">
        <v>12</v>
      </c>
      <c r="I30" s="88" t="s">
        <v>80</v>
      </c>
      <c r="J30" s="88"/>
      <c r="K30" s="88"/>
      <c r="L30" s="88"/>
      <c r="M30" s="17"/>
      <c r="N30" s="17">
        <v>795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.75" thickBot="1" x14ac:dyDescent="0.3">
      <c r="A31" s="2"/>
      <c r="B31" s="2"/>
      <c r="C31" s="2"/>
      <c r="D31" s="2"/>
      <c r="E31" s="2"/>
      <c r="F31" s="2"/>
      <c r="G31" s="2"/>
      <c r="H31" s="17">
        <v>13</v>
      </c>
      <c r="I31" s="88" t="s">
        <v>72</v>
      </c>
      <c r="J31" s="88"/>
      <c r="K31" s="88"/>
      <c r="L31" s="88"/>
      <c r="M31" s="17"/>
      <c r="N31" s="17">
        <v>135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.75" thickBot="1" x14ac:dyDescent="0.3">
      <c r="A32" s="2"/>
      <c r="B32" s="2"/>
      <c r="C32" s="2"/>
      <c r="D32" s="2"/>
      <c r="E32" s="2"/>
      <c r="F32" s="2"/>
      <c r="G32" s="2"/>
      <c r="H32" s="17">
        <v>14</v>
      </c>
      <c r="I32" s="88" t="s">
        <v>7</v>
      </c>
      <c r="J32" s="88"/>
      <c r="K32" s="88"/>
      <c r="L32" s="88"/>
      <c r="M32" s="17"/>
      <c r="N32" s="17">
        <v>238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 thickBot="1" x14ac:dyDescent="0.3">
      <c r="A33" s="2"/>
      <c r="B33" s="2"/>
      <c r="C33" s="2"/>
      <c r="D33" s="2"/>
      <c r="E33" s="2"/>
      <c r="F33" s="2"/>
      <c r="G33" s="2"/>
      <c r="H33" s="17">
        <v>15</v>
      </c>
      <c r="I33" s="88" t="s">
        <v>6</v>
      </c>
      <c r="J33" s="88"/>
      <c r="K33" s="88"/>
      <c r="L33" s="88"/>
      <c r="M33" s="17"/>
      <c r="N33" s="17">
        <v>198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4">
        <f>SUM(N19:N33)</f>
        <v>3248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25" thickBo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9"/>
      <c r="Y38" s="91" t="s">
        <v>21</v>
      </c>
      <c r="Z38" s="91"/>
      <c r="AA38" s="91"/>
      <c r="AB38" s="91"/>
      <c r="AC38" s="20"/>
      <c r="AD38" s="21" t="s">
        <v>20</v>
      </c>
      <c r="AE38" s="2"/>
      <c r="AF38" s="2"/>
      <c r="AG38" s="2"/>
      <c r="AH38" s="2"/>
    </row>
    <row r="39" spans="1:34" ht="21" thickTop="1" thickBot="1" x14ac:dyDescent="0.35">
      <c r="A39" s="2"/>
      <c r="B39" s="2"/>
      <c r="C39" s="2"/>
      <c r="D39" s="2"/>
      <c r="E39" s="18" t="s">
        <v>74</v>
      </c>
      <c r="F39" s="2"/>
      <c r="G39" s="2"/>
      <c r="H39" s="19"/>
      <c r="I39" s="91" t="s">
        <v>21</v>
      </c>
      <c r="J39" s="91"/>
      <c r="K39" s="91"/>
      <c r="L39" s="91"/>
      <c r="M39" s="20"/>
      <c r="N39" s="21" t="s">
        <v>20</v>
      </c>
      <c r="O39" s="2"/>
      <c r="P39" s="2"/>
      <c r="Q39" s="2"/>
      <c r="R39" s="2"/>
      <c r="S39" s="2"/>
      <c r="T39" s="2"/>
      <c r="U39" s="2"/>
      <c r="V39" s="2"/>
      <c r="W39" s="2"/>
      <c r="X39" s="17">
        <v>1</v>
      </c>
      <c r="Y39" s="92" t="s">
        <v>3</v>
      </c>
      <c r="Z39" s="92"/>
      <c r="AA39" s="92"/>
      <c r="AB39" s="92"/>
      <c r="AC39" s="17"/>
      <c r="AD39" s="36">
        <v>396</v>
      </c>
      <c r="AE39" s="2"/>
      <c r="AF39" s="2"/>
      <c r="AG39" s="2"/>
      <c r="AH39" s="2"/>
    </row>
    <row r="40" spans="1:34" ht="16.5" thickTop="1" thickBot="1" x14ac:dyDescent="0.3">
      <c r="A40" s="2"/>
      <c r="B40" s="2"/>
      <c r="C40" s="2"/>
      <c r="D40" s="2"/>
      <c r="E40" s="2"/>
      <c r="F40" s="2"/>
      <c r="G40" s="2"/>
      <c r="H40" s="17">
        <v>1</v>
      </c>
      <c r="I40" s="92" t="s">
        <v>3</v>
      </c>
      <c r="J40" s="92"/>
      <c r="K40" s="92"/>
      <c r="L40" s="92"/>
      <c r="M40" s="17"/>
      <c r="N40" s="17">
        <v>396</v>
      </c>
      <c r="O40" s="2"/>
      <c r="P40" s="2"/>
      <c r="Q40" s="2"/>
      <c r="R40" s="2"/>
      <c r="S40" s="2"/>
      <c r="T40" s="2"/>
      <c r="U40" s="2"/>
      <c r="V40" s="2"/>
      <c r="W40" s="2"/>
      <c r="X40" s="17">
        <v>2</v>
      </c>
      <c r="Y40" s="88" t="s">
        <v>89</v>
      </c>
      <c r="Z40" s="88"/>
      <c r="AA40" s="88"/>
      <c r="AB40" s="88"/>
      <c r="AC40" s="17"/>
      <c r="AD40" s="36">
        <v>150</v>
      </c>
      <c r="AE40" s="2"/>
      <c r="AF40" s="2"/>
      <c r="AG40" s="2"/>
      <c r="AH40" s="2"/>
    </row>
    <row r="41" spans="1:34" ht="15.75" thickBot="1" x14ac:dyDescent="0.3">
      <c r="A41" s="2"/>
      <c r="B41" s="2"/>
      <c r="C41" s="2"/>
      <c r="D41" s="2"/>
      <c r="E41" s="2"/>
      <c r="F41" s="2"/>
      <c r="G41" s="2"/>
      <c r="H41" s="17">
        <v>2</v>
      </c>
      <c r="I41" s="88" t="s">
        <v>88</v>
      </c>
      <c r="J41" s="88"/>
      <c r="K41" s="88"/>
      <c r="L41" s="88"/>
      <c r="M41" s="17"/>
      <c r="N41" s="17">
        <v>360</v>
      </c>
      <c r="O41" s="2"/>
      <c r="P41" s="2"/>
      <c r="Q41" s="2"/>
      <c r="R41" s="2"/>
      <c r="S41" s="2"/>
      <c r="T41" s="2"/>
      <c r="U41" s="2"/>
      <c r="V41" s="2"/>
      <c r="W41" s="2"/>
      <c r="X41" s="17">
        <v>3</v>
      </c>
      <c r="Y41" s="88" t="s">
        <v>90</v>
      </c>
      <c r="Z41" s="88"/>
      <c r="AA41" s="88"/>
      <c r="AB41" s="88"/>
      <c r="AC41" s="17"/>
      <c r="AD41" s="36">
        <v>416</v>
      </c>
      <c r="AE41" s="2"/>
      <c r="AF41" s="2"/>
      <c r="AG41" s="2"/>
      <c r="AH41" s="2"/>
    </row>
    <row r="42" spans="1:34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4">
        <f>SUM(N40:N41)</f>
        <v>756</v>
      </c>
      <c r="O42" s="2"/>
      <c r="P42" s="2"/>
      <c r="Q42" s="2"/>
      <c r="R42" s="2"/>
      <c r="S42" s="2"/>
      <c r="T42" s="2"/>
      <c r="U42" s="2"/>
      <c r="V42" s="2"/>
      <c r="W42" s="2"/>
      <c r="X42" s="24">
        <v>4</v>
      </c>
      <c r="Y42" s="89" t="s">
        <v>92</v>
      </c>
      <c r="Z42" s="89"/>
      <c r="AA42" s="89"/>
      <c r="AB42" s="89"/>
      <c r="AC42" s="25"/>
      <c r="AD42" s="67"/>
      <c r="AE42" s="2"/>
      <c r="AF42" s="2"/>
      <c r="AG42" s="2"/>
      <c r="AH42" s="2"/>
    </row>
    <row r="43" spans="1:34" ht="15.75" thickBo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7"/>
      <c r="Y43" s="90"/>
      <c r="Z43" s="90"/>
      <c r="AA43" s="90"/>
      <c r="AB43" s="90"/>
      <c r="AC43" s="26"/>
      <c r="AD43" s="36">
        <v>158</v>
      </c>
      <c r="AE43" s="2"/>
      <c r="AF43" s="2"/>
      <c r="AG43" s="2"/>
      <c r="AH43" s="2"/>
    </row>
    <row r="44" spans="1:34" ht="20.25" customHeight="1" thickBot="1" x14ac:dyDescent="0.35">
      <c r="A44" s="2"/>
      <c r="B44" s="2"/>
      <c r="C44" s="2"/>
      <c r="D44" s="2"/>
      <c r="E44" s="2"/>
      <c r="F44" s="2"/>
      <c r="G44" s="2"/>
      <c r="H44" s="19"/>
      <c r="I44" s="91" t="s">
        <v>21</v>
      </c>
      <c r="J44" s="91"/>
      <c r="K44" s="91"/>
      <c r="L44" s="91"/>
      <c r="M44" s="20"/>
      <c r="N44" s="21" t="s">
        <v>20</v>
      </c>
      <c r="O44" s="2"/>
      <c r="P44" s="2"/>
      <c r="Q44" s="2"/>
      <c r="R44" s="2"/>
      <c r="S44" s="2"/>
      <c r="T44" s="2"/>
      <c r="U44" s="2"/>
      <c r="V44" s="2"/>
      <c r="W44" s="2"/>
      <c r="X44" s="24">
        <v>5</v>
      </c>
      <c r="Y44" s="89" t="s">
        <v>91</v>
      </c>
      <c r="Z44" s="89"/>
      <c r="AA44" s="89"/>
      <c r="AB44" s="89"/>
      <c r="AC44" s="25"/>
      <c r="AD44" s="67"/>
      <c r="AE44" s="2"/>
      <c r="AF44" s="2"/>
      <c r="AG44" s="2"/>
      <c r="AH44" s="2"/>
    </row>
    <row r="45" spans="1:34" ht="16.5" thickTop="1" thickBot="1" x14ac:dyDescent="0.3">
      <c r="A45" s="2"/>
      <c r="B45" s="2"/>
      <c r="C45" s="2"/>
      <c r="D45" s="2"/>
      <c r="E45" s="2"/>
      <c r="F45" s="2"/>
      <c r="G45" s="2"/>
      <c r="H45" s="17">
        <v>1</v>
      </c>
      <c r="I45" s="92" t="s">
        <v>3</v>
      </c>
      <c r="J45" s="92"/>
      <c r="K45" s="92"/>
      <c r="L45" s="92"/>
      <c r="M45" s="17"/>
      <c r="N45" s="17">
        <v>396</v>
      </c>
      <c r="O45" s="2"/>
      <c r="P45" s="2"/>
      <c r="Q45" s="2"/>
      <c r="R45" s="2"/>
      <c r="S45" s="2"/>
      <c r="T45" s="2"/>
      <c r="U45" s="2"/>
      <c r="V45" s="2"/>
      <c r="W45" s="2"/>
      <c r="X45" s="17"/>
      <c r="Y45" s="90"/>
      <c r="Z45" s="90"/>
      <c r="AA45" s="90"/>
      <c r="AB45" s="90"/>
      <c r="AC45" s="26"/>
      <c r="AD45" s="36">
        <v>360</v>
      </c>
      <c r="AE45" s="2"/>
      <c r="AF45" s="2"/>
      <c r="AG45" s="2"/>
      <c r="AH45" s="2"/>
    </row>
    <row r="46" spans="1:34" ht="16.5" customHeight="1" thickBot="1" x14ac:dyDescent="0.3">
      <c r="A46" s="2"/>
      <c r="B46" s="14"/>
      <c r="C46" s="2"/>
      <c r="D46" s="2"/>
      <c r="E46" s="2"/>
      <c r="F46" s="2"/>
      <c r="G46" s="2"/>
      <c r="H46" s="17">
        <v>2</v>
      </c>
      <c r="I46" s="88" t="s">
        <v>86</v>
      </c>
      <c r="J46" s="88"/>
      <c r="K46" s="88"/>
      <c r="L46" s="88"/>
      <c r="M46" s="17"/>
      <c r="N46" s="17">
        <v>4890</v>
      </c>
      <c r="O46" s="2"/>
      <c r="P46" s="2"/>
      <c r="Q46" s="2"/>
      <c r="R46" s="2"/>
      <c r="S46" s="2"/>
      <c r="T46" s="2"/>
      <c r="U46" s="2"/>
      <c r="V46" s="2"/>
      <c r="W46" s="2"/>
      <c r="X46" s="23"/>
      <c r="Y46" s="23"/>
      <c r="Z46" s="23"/>
      <c r="AA46" s="23"/>
      <c r="AB46" s="23"/>
      <c r="AC46" s="23"/>
      <c r="AD46" s="64">
        <f>SUM(AD39:AD45)</f>
        <v>1480</v>
      </c>
      <c r="AE46" s="2"/>
      <c r="AF46" s="2"/>
      <c r="AG46" s="2"/>
      <c r="AH46" s="2"/>
    </row>
    <row r="47" spans="1:34" ht="15.75" thickBot="1" x14ac:dyDescent="0.3">
      <c r="A47" s="2"/>
      <c r="B47" s="2"/>
      <c r="C47" s="2"/>
      <c r="D47" s="2"/>
      <c r="E47" s="2"/>
      <c r="F47" s="2"/>
      <c r="G47" s="2"/>
      <c r="H47" s="17"/>
      <c r="I47" s="88" t="s">
        <v>83</v>
      </c>
      <c r="J47" s="88"/>
      <c r="K47" s="88"/>
      <c r="L47" s="88"/>
      <c r="M47" s="17"/>
      <c r="N47" s="1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9.5" thickBot="1" x14ac:dyDescent="0.35">
      <c r="A48" s="2"/>
      <c r="B48" s="2"/>
      <c r="C48" s="2"/>
      <c r="D48" s="2"/>
      <c r="E48" s="18" t="s">
        <v>77</v>
      </c>
      <c r="F48" s="2"/>
      <c r="G48" s="2"/>
      <c r="H48" s="17"/>
      <c r="I48" s="88" t="s">
        <v>82</v>
      </c>
      <c r="J48" s="88"/>
      <c r="K48" s="88"/>
      <c r="L48" s="88"/>
      <c r="M48" s="17"/>
      <c r="N48" s="1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thickBot="1" x14ac:dyDescent="0.3">
      <c r="A49" s="2"/>
      <c r="B49" s="2"/>
      <c r="C49" s="2"/>
      <c r="D49" s="2"/>
      <c r="E49" s="2"/>
      <c r="F49" s="2"/>
      <c r="G49" s="2"/>
      <c r="H49" s="17"/>
      <c r="I49" s="88" t="s">
        <v>84</v>
      </c>
      <c r="J49" s="88"/>
      <c r="K49" s="88"/>
      <c r="L49" s="88"/>
      <c r="M49" s="17"/>
      <c r="N49" s="1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thickBot="1" x14ac:dyDescent="0.3">
      <c r="A50" s="2"/>
      <c r="B50" s="2"/>
      <c r="C50" s="2"/>
      <c r="D50" s="2"/>
      <c r="E50" s="2"/>
      <c r="F50" s="2"/>
      <c r="G50" s="2"/>
      <c r="H50" s="17"/>
      <c r="I50" s="88" t="s">
        <v>85</v>
      </c>
      <c r="J50" s="88"/>
      <c r="K50" s="88"/>
      <c r="L50" s="88"/>
      <c r="M50" s="17"/>
      <c r="N50" s="1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thickBot="1" x14ac:dyDescent="0.3">
      <c r="A51" s="2"/>
      <c r="B51" s="2"/>
      <c r="C51" s="2"/>
      <c r="D51" s="2"/>
      <c r="E51" s="2"/>
      <c r="F51" s="2"/>
      <c r="G51" s="2"/>
      <c r="H51" s="17"/>
      <c r="I51" s="88" t="s">
        <v>87</v>
      </c>
      <c r="J51" s="88"/>
      <c r="K51" s="88"/>
      <c r="L51" s="88"/>
      <c r="M51" s="17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64">
        <f>SUM(N45:N51)</f>
        <v>5286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"/>
      <c r="P58" s="2"/>
      <c r="Q58" s="2"/>
      <c r="R58" s="2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"/>
      <c r="AH58" s="2"/>
    </row>
    <row r="59" spans="1:34" ht="20.25" thickBot="1" x14ac:dyDescent="0.35">
      <c r="A59" s="23"/>
      <c r="B59" s="23"/>
      <c r="C59" s="23"/>
      <c r="D59" s="23"/>
      <c r="E59" s="23"/>
      <c r="F59" s="19"/>
      <c r="G59" s="91" t="s">
        <v>21</v>
      </c>
      <c r="H59" s="91"/>
      <c r="I59" s="91"/>
      <c r="J59" s="91"/>
      <c r="K59" s="20" t="s">
        <v>19</v>
      </c>
      <c r="L59" s="21" t="s">
        <v>20</v>
      </c>
      <c r="M59" s="23"/>
      <c r="N59" s="23"/>
      <c r="O59" s="2"/>
      <c r="P59" s="2"/>
      <c r="Q59" s="2"/>
      <c r="R59" s="2"/>
      <c r="S59" s="23"/>
      <c r="T59" s="23"/>
      <c r="U59" s="23"/>
      <c r="V59" s="23"/>
      <c r="W59" s="23"/>
      <c r="X59" s="19"/>
      <c r="Y59" s="91" t="s">
        <v>21</v>
      </c>
      <c r="Z59" s="91"/>
      <c r="AA59" s="91"/>
      <c r="AB59" s="91"/>
      <c r="AC59" s="20" t="s">
        <v>19</v>
      </c>
      <c r="AD59" s="21" t="s">
        <v>20</v>
      </c>
      <c r="AE59" s="23"/>
      <c r="AF59" s="23"/>
      <c r="AG59" s="2"/>
      <c r="AH59" s="2"/>
    </row>
    <row r="60" spans="1:34" ht="16.5" thickTop="1" thickBot="1" x14ac:dyDescent="0.3">
      <c r="A60" s="23"/>
      <c r="B60" s="23"/>
      <c r="C60" s="23"/>
      <c r="D60" s="23"/>
      <c r="E60" s="23"/>
      <c r="F60" s="17">
        <v>1</v>
      </c>
      <c r="G60" s="92" t="s">
        <v>235</v>
      </c>
      <c r="H60" s="92"/>
      <c r="I60" s="92"/>
      <c r="J60" s="92"/>
      <c r="K60" s="17"/>
      <c r="L60" s="17">
        <v>238</v>
      </c>
      <c r="M60" s="23"/>
      <c r="N60" s="23"/>
      <c r="O60" s="2"/>
      <c r="P60" s="2"/>
      <c r="Q60" s="2"/>
      <c r="R60" s="2"/>
      <c r="S60" s="23"/>
      <c r="T60" s="23"/>
      <c r="U60" s="23"/>
      <c r="V60" s="23"/>
      <c r="W60" s="23"/>
      <c r="X60" s="17">
        <v>1</v>
      </c>
      <c r="Y60" s="92" t="s">
        <v>3</v>
      </c>
      <c r="Z60" s="92"/>
      <c r="AA60" s="92"/>
      <c r="AB60" s="92"/>
      <c r="AC60" s="17"/>
      <c r="AD60" s="17">
        <v>396</v>
      </c>
      <c r="AE60" s="23"/>
      <c r="AF60" s="23"/>
      <c r="AG60" s="2"/>
      <c r="AH60" s="2"/>
    </row>
    <row r="61" spans="1:34" ht="15.75" thickBot="1" x14ac:dyDescent="0.3">
      <c r="A61" s="23"/>
      <c r="B61" s="23"/>
      <c r="C61" s="23"/>
      <c r="D61" s="23"/>
      <c r="E61" s="23"/>
      <c r="F61" s="17">
        <v>2</v>
      </c>
      <c r="G61" s="88" t="s">
        <v>93</v>
      </c>
      <c r="H61" s="88"/>
      <c r="I61" s="88"/>
      <c r="J61" s="88"/>
      <c r="K61" s="17"/>
      <c r="L61" s="17">
        <v>242</v>
      </c>
      <c r="M61" s="23"/>
      <c r="N61" s="23"/>
      <c r="O61" s="2"/>
      <c r="P61" s="2"/>
      <c r="Q61" s="2"/>
      <c r="R61" s="2"/>
      <c r="S61" s="23"/>
      <c r="T61" s="23"/>
      <c r="U61" s="23"/>
      <c r="V61" s="23"/>
      <c r="W61" s="23"/>
      <c r="X61" s="17">
        <v>2</v>
      </c>
      <c r="Y61" s="88" t="s">
        <v>22</v>
      </c>
      <c r="Z61" s="88"/>
      <c r="AA61" s="88"/>
      <c r="AB61" s="88"/>
      <c r="AC61" s="17"/>
      <c r="AD61" s="17">
        <v>238</v>
      </c>
      <c r="AE61" s="23"/>
      <c r="AF61" s="23"/>
      <c r="AG61" s="2"/>
      <c r="AH61" s="2"/>
    </row>
    <row r="62" spans="1:34" ht="15.75" thickBot="1" x14ac:dyDescent="0.3">
      <c r="A62" s="23"/>
      <c r="B62" s="23"/>
      <c r="C62" s="23"/>
      <c r="D62" s="23"/>
      <c r="E62" s="23"/>
      <c r="F62" s="17">
        <v>3</v>
      </c>
      <c r="G62" s="88" t="s">
        <v>1</v>
      </c>
      <c r="H62" s="88"/>
      <c r="I62" s="88"/>
      <c r="J62" s="88"/>
      <c r="K62" s="17"/>
      <c r="L62" s="17">
        <v>122</v>
      </c>
      <c r="M62" s="23"/>
      <c r="N62" s="23"/>
      <c r="O62" s="2"/>
      <c r="P62" s="2"/>
      <c r="Q62" s="2"/>
      <c r="R62" s="2"/>
      <c r="S62" s="23"/>
      <c r="T62" s="23"/>
      <c r="U62" s="23"/>
      <c r="V62" s="23"/>
      <c r="W62" s="23"/>
      <c r="X62" s="17">
        <v>3</v>
      </c>
      <c r="Y62" s="88" t="s">
        <v>33</v>
      </c>
      <c r="Z62" s="88"/>
      <c r="AA62" s="88"/>
      <c r="AB62" s="88"/>
      <c r="AC62" s="17"/>
      <c r="AD62" s="17">
        <v>264</v>
      </c>
      <c r="AE62" s="23"/>
      <c r="AF62" s="23"/>
      <c r="AG62" s="2"/>
      <c r="AH62" s="2"/>
    </row>
    <row r="63" spans="1:34" ht="15.75" thickBot="1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64">
        <f>SUM(L60:L62)</f>
        <v>602</v>
      </c>
      <c r="M63" s="23"/>
      <c r="N63" s="23"/>
      <c r="O63" s="2"/>
      <c r="P63" s="2"/>
      <c r="Q63" s="2"/>
      <c r="R63" s="2"/>
      <c r="S63" s="23"/>
      <c r="T63" s="23"/>
      <c r="U63" s="23"/>
      <c r="V63" s="23"/>
      <c r="W63" s="23"/>
      <c r="X63" s="17">
        <v>4</v>
      </c>
      <c r="Y63" s="88" t="s">
        <v>146</v>
      </c>
      <c r="Z63" s="88"/>
      <c r="AA63" s="88"/>
      <c r="AB63" s="88"/>
      <c r="AC63" s="17"/>
      <c r="AD63" s="17">
        <v>277</v>
      </c>
      <c r="AE63" s="23"/>
      <c r="AF63" s="23"/>
      <c r="AG63" s="2"/>
      <c r="AH63" s="2"/>
    </row>
    <row r="64" spans="1:34" ht="15.75" thickBot="1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"/>
      <c r="P64" s="2"/>
      <c r="Q64" s="2"/>
      <c r="R64" s="2"/>
      <c r="S64" s="23"/>
      <c r="T64" s="23"/>
      <c r="U64" s="23"/>
      <c r="V64" s="23"/>
      <c r="W64" s="23"/>
      <c r="X64" s="17">
        <v>5</v>
      </c>
      <c r="Y64" s="88" t="s">
        <v>147</v>
      </c>
      <c r="Z64" s="88"/>
      <c r="AA64" s="88"/>
      <c r="AB64" s="88"/>
      <c r="AC64" s="17"/>
      <c r="AD64" s="17">
        <v>627</v>
      </c>
      <c r="AE64" s="23"/>
      <c r="AF64" s="23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64">
        <f>SUM(AD60:AD64)</f>
        <v>1802</v>
      </c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53"/>
      <c r="O72" s="154" t="s">
        <v>246</v>
      </c>
      <c r="P72" s="154"/>
      <c r="Q72" s="154"/>
      <c r="R72" s="15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53"/>
      <c r="O73" s="154"/>
      <c r="P73" s="154"/>
      <c r="Q73" s="154"/>
      <c r="R73" s="153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55" t="s">
        <v>247</v>
      </c>
      <c r="O74" s="155"/>
      <c r="P74" s="155"/>
      <c r="Q74" s="155"/>
      <c r="R74" s="155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55"/>
      <c r="O75" s="155"/>
      <c r="P75" s="155"/>
      <c r="Q75" s="155"/>
      <c r="R75" s="155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55"/>
      <c r="O76" s="155"/>
      <c r="P76" s="155"/>
      <c r="Q76" s="155"/>
      <c r="R76" s="155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</sheetData>
  <mergeCells count="62">
    <mergeCell ref="O72:Q73"/>
    <mergeCell ref="N74:R76"/>
    <mergeCell ref="I31:L31"/>
    <mergeCell ref="I32:L32"/>
    <mergeCell ref="G62:J62"/>
    <mergeCell ref="I49:L49"/>
    <mergeCell ref="I50:L50"/>
    <mergeCell ref="G60:J60"/>
    <mergeCell ref="I51:L51"/>
    <mergeCell ref="G59:J59"/>
    <mergeCell ref="I46:L46"/>
    <mergeCell ref="Y59:AB59"/>
    <mergeCell ref="I40:L40"/>
    <mergeCell ref="I41:L41"/>
    <mergeCell ref="I39:L39"/>
    <mergeCell ref="I48:L48"/>
    <mergeCell ref="Y40:AB40"/>
    <mergeCell ref="Y41:AB41"/>
    <mergeCell ref="Y42:AB43"/>
    <mergeCell ref="A1:AH5"/>
    <mergeCell ref="I14:L14"/>
    <mergeCell ref="I12:L12"/>
    <mergeCell ref="I20:L20"/>
    <mergeCell ref="I18:L18"/>
    <mergeCell ref="AA9:AD9"/>
    <mergeCell ref="I28:L28"/>
    <mergeCell ref="G61:J61"/>
    <mergeCell ref="I33:L33"/>
    <mergeCell ref="I47:L47"/>
    <mergeCell ref="AA11:AD11"/>
    <mergeCell ref="AA12:AD12"/>
    <mergeCell ref="AA13:AD13"/>
    <mergeCell ref="AA15:AD15"/>
    <mergeCell ref="AA20:AD20"/>
    <mergeCell ref="I44:L44"/>
    <mergeCell ref="I45:L45"/>
    <mergeCell ref="AA22:AD22"/>
    <mergeCell ref="AA23:AD23"/>
    <mergeCell ref="I30:L30"/>
    <mergeCell ref="I29:L29"/>
    <mergeCell ref="I27:L27"/>
    <mergeCell ref="I26:L26"/>
    <mergeCell ref="I19:L19"/>
    <mergeCell ref="AA19:AD19"/>
    <mergeCell ref="AA10:AD10"/>
    <mergeCell ref="I13:L13"/>
    <mergeCell ref="S24:U25"/>
    <mergeCell ref="R26:V28"/>
    <mergeCell ref="I9:L9"/>
    <mergeCell ref="I10:L10"/>
    <mergeCell ref="I11:L11"/>
    <mergeCell ref="I22:L22"/>
    <mergeCell ref="I21:L21"/>
    <mergeCell ref="Y64:AB64"/>
    <mergeCell ref="AA21:AD21"/>
    <mergeCell ref="Y44:AB45"/>
    <mergeCell ref="Y38:AB38"/>
    <mergeCell ref="Y39:AB39"/>
    <mergeCell ref="Y60:AB60"/>
    <mergeCell ref="Y61:AB61"/>
    <mergeCell ref="Y62:AB62"/>
    <mergeCell ref="Y63:AB63"/>
  </mergeCells>
  <phoneticPr fontId="19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СКИДКИ</vt:lpstr>
      <vt:lpstr>Здоровое сердце</vt:lpstr>
      <vt:lpstr>Стоп инсульт</vt:lpstr>
      <vt:lpstr>Диабет под контролем</vt:lpstr>
      <vt:lpstr>Будь здоров</vt:lpstr>
      <vt:lpstr>На операцию</vt:lpstr>
      <vt:lpstr>К врачу</vt:lpstr>
      <vt:lpstr>Раку-нет!</vt:lpstr>
      <vt:lpstr>Органы и системы</vt:lpstr>
      <vt:lpstr>Не чихать!</vt:lpstr>
      <vt:lpstr>Деликатный возраст</vt:lpstr>
      <vt:lpstr>Гармония гормонов</vt:lpstr>
      <vt:lpstr>Ж и М здоровье</vt:lpstr>
      <vt:lpstr>Буду мамой</vt:lpstr>
      <vt:lpstr>Хочу ребенка</vt:lpstr>
      <vt:lpstr>Телу-время</vt:lpstr>
      <vt:lpstr>Осторожно! Паразиты!</vt:lpstr>
      <vt:lpstr>К труду!</vt:lpstr>
      <vt:lpstr>Здоровое детство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Мира</dc:creator>
  <cp:lastModifiedBy>Мира</cp:lastModifiedBy>
  <dcterms:created xsi:type="dcterms:W3CDTF">2015-10-24T12:30:16Z</dcterms:created>
  <dcterms:modified xsi:type="dcterms:W3CDTF">2015-11-26T15:04:26Z</dcterms:modified>
</cp:coreProperties>
</file>